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4\10 دی\کدال\"/>
    </mc:Choice>
  </mc:AlternateContent>
  <xr:revisionPtr revIDLastSave="0" documentId="13_ncr:1_{8C9703BF-72FB-4DDA-AE1F-D338C8810863}" xr6:coauthVersionLast="47" xr6:coauthVersionMax="47" xr10:uidLastSave="{00000000-0000-0000-0000-000000000000}"/>
  <bookViews>
    <workbookView xWindow="-120" yWindow="-120" windowWidth="29040" windowHeight="15720" tabRatio="912" activeTab="17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مبالغ تخصیصی اوراق" sheetId="12" r:id="rId11"/>
    <sheet name="درآمد سپرده بانکی" sheetId="13" r:id="rId12"/>
    <sheet name="سایر درآمدها" sheetId="14" r:id="rId13"/>
    <sheet name="درآمد سود سهام" sheetId="15" r:id="rId14"/>
    <sheet name="سود اوراق بهادار" sheetId="17" r:id="rId15"/>
    <sheet name="سود سپرده بانکی" sheetId="18" r:id="rId16"/>
    <sheet name="درآمد ناشی از فروش" sheetId="19" r:id="rId17"/>
    <sheet name="درآمد ناشی از تغییر قیمت اوراق" sheetId="21" r:id="rId18"/>
  </sheets>
  <definedNames>
    <definedName name="_xlnm.Print_Area" localSheetId="3">اوراق!$A$1:$AM$11</definedName>
    <definedName name="_xlnm.Print_Area" localSheetId="4">'تعدیل قیمت'!$A$1:$N$14</definedName>
    <definedName name="_xlnm.Print_Area" localSheetId="6">درآمد!$A$1:$K$13</definedName>
    <definedName name="_xlnm.Print_Area" localSheetId="11">'درآمد سپرده بانکی'!$A$1:$H$16</definedName>
    <definedName name="_xlnm.Print_Area" localSheetId="9">'درآمد سرمایه گذاری در اوراق به'!$A$1:$S$13</definedName>
    <definedName name="_xlnm.Print_Area" localSheetId="7">'درآمد سرمایه گذاری در سهام'!$A$1:$X$62</definedName>
    <definedName name="_xlnm.Print_Area" localSheetId="8">'درآمد سرمایه گذاری در صندوق'!$A$1:$X$17</definedName>
    <definedName name="_xlnm.Print_Area" localSheetId="13">'درآمد سود سهام'!$A$1:$T$15</definedName>
    <definedName name="_xlnm.Print_Area" localSheetId="17">'درآمد ناشی از تغییر قیمت اوراق'!$A$1:$S$51</definedName>
    <definedName name="_xlnm.Print_Area" localSheetId="16">'درآمد ناشی از فروش'!$A$1:$S$35</definedName>
    <definedName name="_xlnm.Print_Area" localSheetId="12">'سایر درآمدها'!$A$1:$G$13</definedName>
    <definedName name="_xlnm.Print_Area" localSheetId="5">سپرده!$A$1:$M$19</definedName>
    <definedName name="_xlnm.Print_Area" localSheetId="1">سهام!$A$1:$AC$51</definedName>
    <definedName name="_xlnm.Print_Area" localSheetId="14">'سود اوراق بهادار'!$A$1:$S$12</definedName>
    <definedName name="_xlnm.Print_Area" localSheetId="15">'سود سپرده بانکی'!$A$1:$N$16</definedName>
    <definedName name="_xlnm.Print_Area" localSheetId="0">'صورت وضعیت'!$A$1:$C$6</definedName>
    <definedName name="_xlnm.Print_Area" localSheetId="10">'مبالغ تخصیصی اوراق'!$A$1:$R$14</definedName>
    <definedName name="_xlnm.Print_Area" localSheetId="2">'واحدهای صندوق'!$A$1:$AB$11</definedName>
  </definedNames>
  <calcPr calcId="191029"/>
</workbook>
</file>

<file path=xl/calcChain.xml><?xml version="1.0" encoding="utf-8"?>
<calcChain xmlns="http://schemas.openxmlformats.org/spreadsheetml/2006/main">
  <c r="M14" i="18" l="1"/>
  <c r="K14" i="18"/>
  <c r="I14" i="18"/>
  <c r="G14" i="18"/>
  <c r="E14" i="18"/>
  <c r="C14" i="18"/>
  <c r="F14" i="13"/>
  <c r="F11" i="8" s="1"/>
  <c r="D14" i="13"/>
  <c r="J14" i="7"/>
  <c r="J12" i="8"/>
  <c r="J10" i="8"/>
  <c r="J9" i="8"/>
  <c r="H10" i="8"/>
  <c r="H12" i="8"/>
  <c r="H9" i="8"/>
  <c r="F12" i="8"/>
  <c r="F10" i="8"/>
  <c r="F9" i="8"/>
  <c r="F8" i="8"/>
  <c r="L14" i="7"/>
  <c r="J51" i="2"/>
  <c r="H14" i="7"/>
  <c r="F14" i="7"/>
  <c r="D14" i="7"/>
  <c r="H11" i="8" l="1"/>
  <c r="J11" i="8"/>
  <c r="F13" i="8"/>
  <c r="F15" i="8" s="1"/>
  <c r="J8" i="8"/>
  <c r="J13" i="8" s="1"/>
  <c r="H8" i="8"/>
  <c r="H13" i="8" l="1"/>
</calcChain>
</file>

<file path=xl/sharedStrings.xml><?xml version="1.0" encoding="utf-8"?>
<sst xmlns="http://schemas.openxmlformats.org/spreadsheetml/2006/main" count="529" uniqueCount="210">
  <si>
    <t>صندوق سرمایه‌گذاری مشترک امین آوید</t>
  </si>
  <si>
    <t>صورت وضعیت پرتفوی</t>
  </si>
  <si>
    <t>برای ماه منتهی به 1404/10/30</t>
  </si>
  <si>
    <t>-1</t>
  </si>
  <si>
    <t>سرمایه گذاری ها</t>
  </si>
  <si>
    <t>-1-1</t>
  </si>
  <si>
    <t>سرمایه گذاری در سهام و حق تقدم سهام</t>
  </si>
  <si>
    <t>1404/09/30</t>
  </si>
  <si>
    <t>تغییرات طی دوره</t>
  </si>
  <si>
    <t>1404/10/30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</si>
  <si>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</si>
  <si>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</si>
  <si>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</si>
  <si>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</si>
  <si>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</si>
  <si>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</si>
  <si>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</si>
  <si>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</si>
  <si>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</si>
  <si>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ترانسفو</t>
  </si>
  <si>
    <t>ایران‌ خودرو</t>
  </si>
  <si>
    <t>ایران‌یاساتایرورابر</t>
  </si>
  <si>
    <t>بانک ملت</t>
  </si>
  <si>
    <t>بانک‌ کارآفرین‌</t>
  </si>
  <si>
    <t>بیمه اتکایی امین</t>
  </si>
  <si>
    <t>بیمه البرز</t>
  </si>
  <si>
    <t>پارس فولاد سبزوار</t>
  </si>
  <si>
    <t>پتروشیمی بوعلی سینا</t>
  </si>
  <si>
    <t>پتروشیمی پارس</t>
  </si>
  <si>
    <t>تامین سرمایه امین</t>
  </si>
  <si>
    <t>تایدواترخاورمیانه</t>
  </si>
  <si>
    <t>توسعه‌ صنایع‌ بهشهر(هلدینگ</t>
  </si>
  <si>
    <t>ح . ایران‌ ترانسفو</t>
  </si>
  <si>
    <t>س. صنایع‌شیمیایی‌ایران</t>
  </si>
  <si>
    <t>س. و توسعه صنایع لاستیک</t>
  </si>
  <si>
    <t>سبحان دارو</t>
  </si>
  <si>
    <t>سرمایه گذاری تامین اجتماعی</t>
  </si>
  <si>
    <t>سرمایه گذاری دارویی تامین</t>
  </si>
  <si>
    <t>سرمایه‌گذاری‌صندوق‌بازنشستگی‌</t>
  </si>
  <si>
    <t>سرمایه‌گذاری‌غدیر(هلدینگ‌</t>
  </si>
  <si>
    <t>سیمان‌ کرمان‌</t>
  </si>
  <si>
    <t>سیمان‌مازندران‌</t>
  </si>
  <si>
    <t>شیشه‌ و گاز</t>
  </si>
  <si>
    <t>صنایع مس افق کرمان</t>
  </si>
  <si>
    <t>صنعت غذایی کورش</t>
  </si>
  <si>
    <t>فولاد  خوزستان</t>
  </si>
  <si>
    <t>فولاد خراسان</t>
  </si>
  <si>
    <t>گروه سرمایه گذاری سپهر صادرات</t>
  </si>
  <si>
    <t>محصولات کاغذی لطیف</t>
  </si>
  <si>
    <t>معدنی و صنعتی گل گهر</t>
  </si>
  <si>
    <t>ملی‌ صنایع‌ مس‌ ایران‌</t>
  </si>
  <si>
    <t>نیان باتری خاوران</t>
  </si>
  <si>
    <t>کیمیا کالای رازی</t>
  </si>
  <si>
    <t>پتروشیمی پردیس</t>
  </si>
  <si>
    <t>پالایش نفت تهران</t>
  </si>
  <si>
    <t>آلیاژ گستر هامون</t>
  </si>
  <si>
    <t>سرمایه گذاری صدرتامین</t>
  </si>
  <si>
    <t>پخش البرز</t>
  </si>
  <si>
    <t>داروسازی دانا</t>
  </si>
  <si>
    <t>ح . تامین سرمایه امین</t>
  </si>
  <si>
    <t>گروه صنعتی درپاد تبریز</t>
  </si>
  <si>
    <t>جمع</t>
  </si>
  <si>
    <t>نام سهام</t>
  </si>
  <si>
    <t>نرخ سود موثر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</si>
  <si>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</si>
  <si>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</si>
  <si>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</si>
  <si>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</si>
  <si>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</si>
  <si>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</si>
  <si>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</si>
  <si>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</si>
  <si>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گنجینه یکم آوید-د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</si>
  <si>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</si>
  <si>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</si>
  <si>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</si>
  <si>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</si>
  <si>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</si>
  <si>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</si>
  <si>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</si>
  <si>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</si>
  <si>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</si>
  <si>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تامین اجتماعی14050509</t>
  </si>
  <si>
    <t>بله</t>
  </si>
  <si>
    <t>1401/05/09</t>
  </si>
  <si>
    <t>1405/05/09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</si>
  <si>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</si>
  <si>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</si>
  <si>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</si>
  <si>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</si>
  <si>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</si>
  <si>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</si>
  <si>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</si>
  <si>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</si>
  <si>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0.00%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</si>
  <si>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</si>
  <si>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</si>
  <si>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</si>
  <si>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</si>
  <si>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</si>
  <si>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</si>
  <si>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</si>
  <si>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</si>
  <si>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</si>
  <si>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</si>
  <si>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</si>
  <si>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</si>
  <si>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</si>
  <si>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</si>
  <si>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</si>
  <si>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</si>
  <si>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</si>
  <si>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</si>
  <si>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</si>
  <si>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</si>
  <si>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</si>
  <si>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</si>
  <si>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</si>
  <si>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</si>
  <si>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</si>
  <si>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</si>
  <si>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</si>
  <si>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</si>
  <si>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</si>
  <si>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</si>
  <si>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</si>
  <si>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بین المللی ساروج بوشهر</t>
  </si>
  <si>
    <t>پتروشیمی شازند</t>
  </si>
  <si>
    <t>سرمایه گذاری پایا تدبیرپارسا</t>
  </si>
  <si>
    <t>سرمایه‌ گذاری‌ البرز(هلدینگ‌</t>
  </si>
  <si>
    <t>رادیاتور ایران‌</t>
  </si>
  <si>
    <t>صنایع غذایی رضوی</t>
  </si>
  <si>
    <t>ح . بیمه اتکایی امین</t>
  </si>
  <si>
    <t>سرمایه گذاری مهر</t>
  </si>
  <si>
    <t>فروسیلیس‌ ایران‌</t>
  </si>
  <si>
    <t>داروسازی‌ اکسیر</t>
  </si>
  <si>
    <t>مهرمام میهن</t>
  </si>
  <si>
    <t>-2-2</t>
  </si>
  <si>
    <t>درآمد حاصل از سرمایه­گذاری در واحدهای صندوق</t>
  </si>
  <si>
    <t>درآمد سود صندوق</t>
  </si>
  <si>
    <t>صندوق س.پشتوانه طلای لوتوس</t>
  </si>
  <si>
    <t>صندوق س صنایع مفید3- بخشی</t>
  </si>
  <si>
    <t>صندوق پالایشی یکم-سهام</t>
  </si>
  <si>
    <t>صندوق س.پشتوانه طلا نهایت نگر</t>
  </si>
  <si>
    <t>صندوق س. درین بها بازار-د</t>
  </si>
  <si>
    <t>صندوق س.پشتوانه طلا زرفام آشنا</t>
  </si>
  <si>
    <t>صندوق طلای عیار مفید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</si>
  <si>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</si>
  <si>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</si>
  <si>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</si>
  <si>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</si>
  <si>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</si>
  <si>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</si>
  <si>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</si>
  <si>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</si>
  <si>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</si>
  <si>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</si>
  <si>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</si>
  <si>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</si>
  <si>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</si>
  <si>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</si>
  <si>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</si>
  <si>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</si>
  <si>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</si>
  <si>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</si>
  <si>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</si>
  <si>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</si>
  <si>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</si>
  <si>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</si>
  <si>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</si>
  <si>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</si>
  <si>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</si>
  <si>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</si>
  <si>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</si>
  <si>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</si>
  <si>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1404/07/05</t>
  </si>
  <si>
    <t>1404/06/03</t>
  </si>
  <si>
    <t>1404/06/23</t>
  </si>
  <si>
    <t>1404/07/30</t>
  </si>
  <si>
    <t>1404/10/24</t>
  </si>
  <si>
    <t>سود اوراق بهادار با درآمد ثابت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</si>
  <si>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</si>
  <si>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</si>
  <si>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</si>
  <si>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</si>
  <si>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</si>
  <si>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</si>
  <si>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</si>
  <si>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</si>
  <si>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</si>
  <si>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</si>
  <si>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ثبت به بهای تمام شده</t>
  </si>
  <si>
    <t>1404/08/30</t>
  </si>
  <si>
    <t xml:space="preserve">سپرده بانک پارسیان </t>
  </si>
  <si>
    <t xml:space="preserve">سپرده بانک پاسارگاد </t>
  </si>
  <si>
    <t xml:space="preserve">سپرده بانک دی </t>
  </si>
  <si>
    <t>سپرده بانک ملت</t>
  </si>
  <si>
    <t xml:space="preserve">سپردهبانک خاورمیانه </t>
  </si>
  <si>
    <t>سپرده بانک گردشگری</t>
  </si>
  <si>
    <t>تاریخ نگهداری</t>
  </si>
  <si>
    <t>شرکت تامین سرمایه امین</t>
  </si>
  <si>
    <t>اجاره تامین اجتماعی 14050509</t>
  </si>
  <si>
    <t>از 1404/07/01 الی 1404/11/09</t>
  </si>
  <si>
    <t xml:space="preserve">سپرده بانک خاورمیانه </t>
  </si>
  <si>
    <t xml:space="preserve">سپرده بانک گردشگری </t>
  </si>
  <si>
    <t xml:space="preserve">سپرده پارسیان </t>
  </si>
  <si>
    <t>سپرده  بانک ملت</t>
  </si>
  <si>
    <t>سپرده  بانک خاورمیانه</t>
  </si>
  <si>
    <t>سپرده پارسیان</t>
  </si>
  <si>
    <t>سپرده بانک دی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</si>
</sst>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8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3" fontId="5" fillId="0" borderId="2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top"/>
    </xf>
    <xf numFmtId="0" fontId="4" fillId="0" borderId="8" xfId="0" applyFont="1" applyBorder="1" applyAlignment="1">
      <alignment horizontal="center" vertical="center" wrapText="1"/>
    </xf>
    <xf numFmtId="10" fontId="5" fillId="0" borderId="5" xfId="2" applyNumberFormat="1" applyFont="1" applyBorder="1" applyAlignment="1">
      <alignment horizontal="center"/>
    </xf>
    <xf numFmtId="3" fontId="5" fillId="0" borderId="0" xfId="0" applyNumberFormat="1" applyFont="1" applyAlignment="1">
      <alignment vertical="top"/>
    </xf>
    <xf numFmtId="10" fontId="5" fillId="0" borderId="0" xfId="2" applyNumberFormat="1" applyFont="1" applyAlignment="1">
      <alignment horizontal="right" vertical="top"/>
    </xf>
    <xf numFmtId="10" fontId="5" fillId="0" borderId="5" xfId="2" applyNumberFormat="1" applyFont="1" applyBorder="1" applyAlignment="1">
      <alignment horizontal="right" vertical="top"/>
    </xf>
    <xf numFmtId="10" fontId="5" fillId="0" borderId="2" xfId="2" applyNumberFormat="1" applyFont="1" applyBorder="1" applyAlignment="1">
      <alignment horizontal="right" vertical="top"/>
    </xf>
    <xf numFmtId="0" fontId="0" fillId="0" borderId="0" xfId="0"/>
    <xf numFmtId="0" fontId="0" fillId="0" borderId="0" xfId="0" applyAlignment="1">
      <alignment vertical="center"/>
    </xf>
    <xf numFmtId="38" fontId="5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 readingOrder="2"/>
    </xf>
    <xf numFmtId="164" fontId="5" fillId="0" borderId="8" xfId="1" applyNumberFormat="1" applyFont="1" applyBorder="1" applyAlignment="1">
      <alignment horizontal="center" vertical="center" readingOrder="2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164" fontId="5" fillId="0" borderId="8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317830</xdr:colOff>
      <xdr:row>43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BD0147-0277-D78D-BAB0-97D533D77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297670" y="0"/>
          <a:ext cx="706470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zoomScale="60" zoomScaleNormal="100" workbookViewId="0">
      <selection activeCell="C4" sqref="A1:C1048576"/>
    </sheetView>
  </sheetViews>
  <sheetFormatPr defaultRowHeight="12.75" x14ac:dyDescent="0.2"/>
  <cols>
    <col min="1" max="3" width="12.7109375" customWidth="1"/>
  </cols>
  <sheetData>
    <row r="1" spans="1:3" ht="29.1" customHeight="1" x14ac:dyDescent="0.2">
      <c r="A1" s="54" t="s">
        <v>0</v>
      </c>
      <c r="B1" s="54"/>
      <c r="C1" s="54"/>
    </row>
    <row r="2" spans="1:3" ht="21.75" customHeight="1" x14ac:dyDescent="0.2">
      <c r="A2" s="54" t="s">
        <v>1</v>
      </c>
      <c r="B2" s="54"/>
      <c r="C2" s="54"/>
    </row>
    <row r="3" spans="1:3" ht="21.75" customHeight="1" x14ac:dyDescent="0.2">
      <c r="A3" s="54" t="s">
        <v>2</v>
      </c>
      <c r="B3" s="54"/>
      <c r="C3" s="54"/>
    </row>
    <row r="4" spans="1:3" ht="7.35" customHeight="1" x14ac:dyDescent="0.2"/>
    <row r="5" spans="1:3" ht="123.6" customHeight="1" x14ac:dyDescent="0.2">
      <c r="B5" s="55"/>
    </row>
    <row r="6" spans="1:3" ht="123.6" customHeight="1" x14ac:dyDescent="0.2">
      <c r="B6" s="55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0"/>
  <sheetViews>
    <sheetView rightToLeft="1" view="pageBreakPreview" zoomScaleNormal="100" zoomScaleSheetLayoutView="100" workbookViewId="0">
      <selection activeCell="N18" sqref="N18"/>
    </sheetView>
  </sheetViews>
  <sheetFormatPr defaultRowHeight="12.75" x14ac:dyDescent="0.2"/>
  <cols>
    <col min="1" max="1" width="6.7109375" bestFit="1" customWidth="1"/>
    <col min="2" max="2" width="18.140625" customWidth="1"/>
    <col min="3" max="3" width="1.28515625" customWidth="1"/>
    <col min="4" max="4" width="14.425781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3.42578125" bestFit="1" customWidth="1"/>
    <col min="11" max="11" width="1.28515625" customWidth="1"/>
    <col min="12" max="12" width="15" bestFit="1" customWidth="1"/>
    <col min="13" max="13" width="1.28515625" customWidth="1"/>
    <col min="14" max="14" width="15.42578125" bestFit="1" customWidth="1"/>
    <col min="15" max="15" width="1.28515625" customWidth="1"/>
    <col min="16" max="16" width="11.140625" bestFit="1" customWidth="1"/>
    <col min="17" max="17" width="1.28515625" customWidth="1"/>
    <col min="18" max="18" width="15" bestFit="1" customWidth="1"/>
    <col min="19" max="19" width="0.28515625" customWidth="1"/>
  </cols>
  <sheetData>
    <row r="1" spans="1:18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1.75" customHeight="1" x14ac:dyDescent="0.2">
      <c r="A2" s="54" t="s">
        <v>101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ht="14.45" customHeight="1" x14ac:dyDescent="0.2"/>
    <row r="5" spans="1:18" ht="14.45" customHeight="1" x14ac:dyDescent="0.2">
      <c r="A5" s="1" t="s">
        <v>147</v>
      </c>
      <c r="B5" s="56" t="s">
        <v>148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14.45" customHeight="1" x14ac:dyDescent="0.2">
      <c r="D6" s="57" t="s">
        <v>120</v>
      </c>
      <c r="E6" s="57"/>
      <c r="F6" s="57"/>
      <c r="G6" s="57"/>
      <c r="H6" s="57"/>
      <c r="I6" s="57"/>
      <c r="J6" s="57"/>
      <c r="L6" s="57" t="s">
        <v>121</v>
      </c>
      <c r="M6" s="57"/>
      <c r="N6" s="57"/>
      <c r="O6" s="57"/>
      <c r="P6" s="57"/>
      <c r="Q6" s="57"/>
      <c r="R6" s="57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57" t="s">
        <v>149</v>
      </c>
      <c r="B8" s="57"/>
      <c r="D8" s="2" t="s">
        <v>150</v>
      </c>
      <c r="F8" s="2" t="s">
        <v>124</v>
      </c>
      <c r="H8" s="2" t="s">
        <v>125</v>
      </c>
      <c r="J8" s="2" t="s">
        <v>61</v>
      </c>
      <c r="L8" s="2" t="s">
        <v>150</v>
      </c>
      <c r="N8" s="2" t="s">
        <v>124</v>
      </c>
      <c r="P8" s="2" t="s">
        <v>125</v>
      </c>
      <c r="R8" s="2" t="s">
        <v>61</v>
      </c>
    </row>
    <row r="9" spans="1:18" ht="21.75" customHeight="1" x14ac:dyDescent="0.2">
      <c r="A9" s="70" t="s">
        <v>82</v>
      </c>
      <c r="B9" s="70"/>
      <c r="D9" s="18">
        <v>2442336466</v>
      </c>
      <c r="F9" s="18">
        <v>0</v>
      </c>
      <c r="H9" s="18">
        <v>0</v>
      </c>
      <c r="J9" s="18">
        <v>2442336466</v>
      </c>
      <c r="L9" s="18">
        <v>11811895949</v>
      </c>
      <c r="N9" s="18">
        <v>-30812499</v>
      </c>
      <c r="P9" s="18">
        <v>0</v>
      </c>
      <c r="R9" s="18">
        <v>11781083450</v>
      </c>
    </row>
    <row r="10" spans="1:18" ht="21.75" customHeight="1" x14ac:dyDescent="0.2">
      <c r="A10" s="67" t="s">
        <v>61</v>
      </c>
      <c r="B10" s="67"/>
      <c r="D10" s="15">
        <v>2442336466</v>
      </c>
      <c r="F10" s="15">
        <v>0</v>
      </c>
      <c r="H10" s="15">
        <v>0</v>
      </c>
      <c r="J10" s="15">
        <v>2442336466</v>
      </c>
      <c r="L10" s="15">
        <v>11811895949</v>
      </c>
      <c r="N10" s="15">
        <v>-30812499</v>
      </c>
      <c r="P10" s="15">
        <v>0</v>
      </c>
      <c r="R10" s="15">
        <v>11781083450</v>
      </c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9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60"/>
  <sheetViews>
    <sheetView rightToLeft="1" view="pageBreakPreview" zoomScale="60" zoomScaleNormal="100" workbookViewId="0">
      <selection activeCell="M23" sqref="M23"/>
    </sheetView>
  </sheetViews>
  <sheetFormatPr defaultRowHeight="12.75" x14ac:dyDescent="0.2"/>
  <cols>
    <col min="1" max="1" width="7.85546875" customWidth="1"/>
    <col min="2" max="2" width="17.28515625" customWidth="1"/>
    <col min="3" max="3" width="1.28515625" customWidth="1"/>
    <col min="4" max="4" width="20.5703125" customWidth="1"/>
    <col min="5" max="5" width="1.28515625" customWidth="1"/>
    <col min="6" max="6" width="29.710937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6.85546875" customWidth="1"/>
    <col min="18" max="18" width="2.28515625" customWidth="1"/>
    <col min="19" max="19" width="28.5703125" customWidth="1"/>
    <col min="20" max="20" width="0.28515625" customWidth="1"/>
  </cols>
  <sheetData>
    <row r="1" spans="1:19" ht="14.4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19" ht="14.45" customHeight="1" x14ac:dyDescent="0.2">
      <c r="A2" s="54" t="s">
        <v>101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14.4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ht="14.45" customHeight="1" x14ac:dyDescent="0.2"/>
    <row r="5" spans="1:19" ht="14.45" customHeight="1" x14ac:dyDescent="0.2">
      <c r="A5" s="1" t="s">
        <v>151</v>
      </c>
      <c r="B5" s="56" t="s">
        <v>152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14.45" customHeight="1" x14ac:dyDescent="0.2">
      <c r="M6" s="82" t="s">
        <v>153</v>
      </c>
      <c r="Q6" s="82" t="s">
        <v>199</v>
      </c>
      <c r="R6" s="22"/>
      <c r="S6" s="82" t="s">
        <v>154</v>
      </c>
    </row>
    <row r="7" spans="1:19" ht="36.75" customHeight="1" x14ac:dyDescent="0.2">
      <c r="A7" s="66" t="s">
        <v>155</v>
      </c>
      <c r="B7" s="66"/>
      <c r="D7" s="24" t="s">
        <v>156</v>
      </c>
      <c r="F7" s="24" t="s">
        <v>157</v>
      </c>
      <c r="H7" s="24" t="s">
        <v>64</v>
      </c>
      <c r="J7" s="66" t="s">
        <v>158</v>
      </c>
      <c r="K7" s="66"/>
      <c r="M7" s="82"/>
      <c r="O7" s="36" t="s">
        <v>159</v>
      </c>
      <c r="Q7" s="84"/>
      <c r="R7" s="22"/>
      <c r="S7" s="83"/>
    </row>
    <row r="8" spans="1:19" ht="14.45" customHeight="1" x14ac:dyDescent="0.45">
      <c r="A8" s="75" t="s">
        <v>200</v>
      </c>
      <c r="B8" s="75"/>
      <c r="D8" s="77" t="s">
        <v>160</v>
      </c>
      <c r="F8" s="75" t="s">
        <v>201</v>
      </c>
      <c r="H8" s="78">
        <v>85000</v>
      </c>
      <c r="I8" s="37"/>
      <c r="J8" s="80">
        <v>85000000000</v>
      </c>
      <c r="K8" s="80"/>
      <c r="L8" s="38"/>
      <c r="M8" s="73">
        <v>5085075560</v>
      </c>
      <c r="N8" s="38"/>
      <c r="O8" s="71">
        <v>19</v>
      </c>
      <c r="P8" s="38"/>
      <c r="Q8" s="71" t="s">
        <v>202</v>
      </c>
      <c r="R8" s="38"/>
      <c r="S8" s="71">
        <v>37</v>
      </c>
    </row>
    <row r="9" spans="1:19" ht="14.45" customHeight="1" x14ac:dyDescent="0.45">
      <c r="A9" s="76"/>
      <c r="B9" s="76"/>
      <c r="D9" s="76"/>
      <c r="F9" s="76"/>
      <c r="H9" s="79"/>
      <c r="I9" s="37"/>
      <c r="J9" s="81"/>
      <c r="K9" s="81"/>
      <c r="L9" s="38"/>
      <c r="M9" s="74"/>
      <c r="N9" s="38"/>
      <c r="O9" s="72"/>
      <c r="P9" s="38"/>
      <c r="Q9" s="72"/>
      <c r="R9" s="38"/>
      <c r="S9" s="72"/>
    </row>
    <row r="10" spans="1:19" ht="30" customHeight="1" x14ac:dyDescent="0.45">
      <c r="A10" s="63"/>
      <c r="B10" s="63"/>
      <c r="D10" s="63"/>
      <c r="F10" s="36"/>
      <c r="H10" s="38"/>
      <c r="I10" s="38"/>
      <c r="J10" s="38"/>
      <c r="K10" s="38"/>
      <c r="L10" s="38"/>
      <c r="M10" s="73">
        <v>5085075560</v>
      </c>
      <c r="N10" s="38"/>
      <c r="O10" s="38"/>
      <c r="P10" s="38"/>
      <c r="Q10" s="38"/>
      <c r="R10" s="38"/>
    </row>
    <row r="11" spans="1:19" ht="7.5" customHeight="1" x14ac:dyDescent="0.2">
      <c r="A11" s="63"/>
      <c r="B11" s="63"/>
      <c r="D11" s="63"/>
      <c r="F11" s="36"/>
      <c r="M11" s="74"/>
    </row>
    <row r="12" spans="1:19" ht="14.45" customHeight="1" x14ac:dyDescent="0.2"/>
    <row r="13" spans="1:19" ht="14.45" customHeight="1" x14ac:dyDescent="0.2">
      <c r="M13" s="39"/>
    </row>
    <row r="14" spans="1:19" ht="14.45" customHeight="1" x14ac:dyDescent="0.2"/>
    <row r="15" spans="1:19" ht="14.45" customHeight="1" x14ac:dyDescent="0.2"/>
    <row r="16" spans="1:19" ht="14.45" customHeight="1" x14ac:dyDescent="0.2"/>
    <row r="17" ht="14.45" customHeight="1" x14ac:dyDescent="0.2"/>
    <row r="18" ht="14.45" customHeight="1" x14ac:dyDescent="0.2"/>
    <row r="19" ht="14.45" customHeight="1" x14ac:dyDescent="0.2"/>
    <row r="20" ht="14.45" customHeight="1" x14ac:dyDescent="0.2"/>
    <row r="21" ht="14.45" customHeight="1" x14ac:dyDescent="0.2"/>
    <row r="22" ht="14.45" customHeight="1" x14ac:dyDescent="0.2"/>
    <row r="23" ht="14.45" customHeight="1" x14ac:dyDescent="0.2"/>
    <row r="24" ht="14.45" customHeight="1" x14ac:dyDescent="0.2"/>
    <row r="25" ht="14.45" customHeight="1" x14ac:dyDescent="0.2"/>
    <row r="26" ht="14.45" customHeight="1" x14ac:dyDescent="0.2"/>
    <row r="27" ht="14.45" customHeight="1" x14ac:dyDescent="0.2"/>
    <row r="28" ht="14.45" customHeight="1" x14ac:dyDescent="0.2"/>
    <row r="29" ht="14.45" customHeight="1" x14ac:dyDescent="0.2"/>
    <row r="30" ht="14.45" customHeight="1" x14ac:dyDescent="0.2"/>
    <row r="31" ht="14.45" customHeight="1" x14ac:dyDescent="0.2"/>
    <row r="32" ht="14.45" customHeight="1" x14ac:dyDescent="0.2"/>
    <row r="33" customFormat="1" ht="14.45" customHeight="1" x14ac:dyDescent="0.2"/>
    <row r="34" customFormat="1" ht="14.45" customHeight="1" x14ac:dyDescent="0.2"/>
    <row r="35" customFormat="1" ht="14.45" customHeight="1" x14ac:dyDescent="0.2"/>
    <row r="36" customFormat="1" ht="14.45" customHeigh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</sheetData>
  <mergeCells count="21">
    <mergeCell ref="A1:S1"/>
    <mergeCell ref="A2:S2"/>
    <mergeCell ref="A3:S3"/>
    <mergeCell ref="B5:S5"/>
    <mergeCell ref="S6:S7"/>
    <mergeCell ref="M6:M7"/>
    <mergeCell ref="Q6:Q7"/>
    <mergeCell ref="A7:B7"/>
    <mergeCell ref="J7:K7"/>
    <mergeCell ref="Q8:Q9"/>
    <mergeCell ref="S8:S9"/>
    <mergeCell ref="M10:M11"/>
    <mergeCell ref="A8:B9"/>
    <mergeCell ref="D8:D9"/>
    <mergeCell ref="A10:B11"/>
    <mergeCell ref="D10:D11"/>
    <mergeCell ref="F8:F9"/>
    <mergeCell ref="H8:H9"/>
    <mergeCell ref="J8:K9"/>
    <mergeCell ref="M8:M9"/>
    <mergeCell ref="O8:O9"/>
  </mergeCells>
  <pageMargins left="0.39" right="0.39" top="0.39" bottom="0.39" header="0" footer="0"/>
  <pageSetup scale="7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23"/>
  <sheetViews>
    <sheetView rightToLeft="1"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.28515625" customWidth="1"/>
    <col min="8" max="8" width="0.28515625" customWidth="1"/>
  </cols>
  <sheetData>
    <row r="1" spans="1:7" ht="29.1" customHeight="1" x14ac:dyDescent="0.2">
      <c r="A1" s="54" t="s">
        <v>0</v>
      </c>
      <c r="B1" s="54"/>
      <c r="C1" s="54"/>
      <c r="D1" s="54"/>
      <c r="E1" s="54"/>
      <c r="F1" s="54"/>
      <c r="G1" s="54"/>
    </row>
    <row r="2" spans="1:7" ht="21.75" customHeight="1" x14ac:dyDescent="0.2">
      <c r="A2" s="54" t="s">
        <v>101</v>
      </c>
      <c r="B2" s="54"/>
      <c r="C2" s="54"/>
      <c r="D2" s="54"/>
      <c r="E2" s="54"/>
      <c r="F2" s="54"/>
      <c r="G2" s="54"/>
    </row>
    <row r="3" spans="1:7" ht="21.75" customHeight="1" x14ac:dyDescent="0.2">
      <c r="A3" s="54" t="s">
        <v>2</v>
      </c>
      <c r="B3" s="54"/>
      <c r="C3" s="54"/>
      <c r="D3" s="54"/>
      <c r="E3" s="54"/>
      <c r="F3" s="54"/>
      <c r="G3" s="54"/>
    </row>
    <row r="4" spans="1:7" ht="14.45" customHeight="1" x14ac:dyDescent="0.2"/>
    <row r="5" spans="1:7" ht="14.45" customHeight="1" x14ac:dyDescent="0.2">
      <c r="A5" s="1" t="s">
        <v>161</v>
      </c>
      <c r="B5" s="56" t="s">
        <v>162</v>
      </c>
      <c r="C5" s="56"/>
      <c r="D5" s="56"/>
      <c r="E5" s="56"/>
      <c r="F5" s="56"/>
      <c r="G5" s="56"/>
    </row>
    <row r="6" spans="1:7" ht="14.45" customHeight="1" x14ac:dyDescent="0.2">
      <c r="D6" s="66" t="s">
        <v>120</v>
      </c>
      <c r="E6" s="66"/>
      <c r="F6" s="66" t="s">
        <v>121</v>
      </c>
      <c r="G6" s="66"/>
    </row>
    <row r="7" spans="1:7" ht="36.4" customHeight="1" x14ac:dyDescent="0.2">
      <c r="A7" s="66" t="s">
        <v>163</v>
      </c>
      <c r="B7" s="66"/>
      <c r="D7" s="40" t="s">
        <v>164</v>
      </c>
      <c r="E7" s="3"/>
      <c r="F7" s="40" t="s">
        <v>164</v>
      </c>
      <c r="G7" s="3"/>
    </row>
    <row r="8" spans="1:7" ht="21.75" customHeight="1" x14ac:dyDescent="0.2">
      <c r="A8" s="78" t="s">
        <v>194</v>
      </c>
      <c r="B8" s="78"/>
      <c r="C8" s="41"/>
      <c r="D8" s="32">
        <v>16724</v>
      </c>
      <c r="E8" s="41"/>
      <c r="F8" s="32">
        <v>82236</v>
      </c>
      <c r="G8" s="41"/>
    </row>
    <row r="9" spans="1:7" ht="21.75" customHeight="1" x14ac:dyDescent="0.2">
      <c r="A9" s="72" t="s">
        <v>206</v>
      </c>
      <c r="B9" s="72"/>
      <c r="C9" s="41"/>
      <c r="D9" s="33">
        <v>3963</v>
      </c>
      <c r="E9" s="41"/>
      <c r="F9" s="33">
        <v>29460</v>
      </c>
      <c r="G9" s="41"/>
    </row>
    <row r="10" spans="1:7" ht="21.75" customHeight="1" x14ac:dyDescent="0.2">
      <c r="A10" s="72" t="s">
        <v>207</v>
      </c>
      <c r="B10" s="72"/>
      <c r="C10" s="41"/>
      <c r="D10" s="33">
        <v>215754</v>
      </c>
      <c r="E10" s="41"/>
      <c r="F10" s="33">
        <v>11248810</v>
      </c>
      <c r="G10" s="41"/>
    </row>
    <row r="11" spans="1:7" ht="21.75" customHeight="1" x14ac:dyDescent="0.2">
      <c r="A11" s="72" t="s">
        <v>208</v>
      </c>
      <c r="B11" s="72"/>
      <c r="C11" s="41"/>
      <c r="D11" s="33">
        <v>30621</v>
      </c>
      <c r="E11" s="41"/>
      <c r="F11" s="33">
        <v>394420</v>
      </c>
      <c r="G11" s="41"/>
    </row>
    <row r="12" spans="1:7" ht="21.75" customHeight="1" x14ac:dyDescent="0.2">
      <c r="A12" s="72" t="s">
        <v>209</v>
      </c>
      <c r="B12" s="72"/>
      <c r="C12" s="41"/>
      <c r="D12" s="33">
        <v>3686864518</v>
      </c>
      <c r="E12" s="41"/>
      <c r="F12" s="33">
        <v>12332132047</v>
      </c>
      <c r="G12" s="41"/>
    </row>
    <row r="13" spans="1:7" ht="21.75" customHeight="1" x14ac:dyDescent="0.2">
      <c r="A13" s="72" t="s">
        <v>204</v>
      </c>
      <c r="B13" s="72"/>
      <c r="C13" s="41"/>
      <c r="D13" s="33">
        <v>3182399024</v>
      </c>
      <c r="E13" s="41"/>
      <c r="F13" s="33">
        <v>18892324384</v>
      </c>
      <c r="G13" s="41"/>
    </row>
    <row r="14" spans="1:7" ht="21.75" customHeight="1" thickBot="1" x14ac:dyDescent="0.25">
      <c r="A14" s="67" t="s">
        <v>61</v>
      </c>
      <c r="B14" s="67"/>
      <c r="C14" s="41"/>
      <c r="D14" s="42">
        <f>SUM(D8:D13)</f>
        <v>6869530604</v>
      </c>
      <c r="E14" s="41"/>
      <c r="F14" s="42">
        <f>SUM(F8:F13)</f>
        <v>31236211357</v>
      </c>
      <c r="G14" s="41"/>
    </row>
    <row r="15" spans="1:7" ht="21.75" customHeight="1" thickTop="1" x14ac:dyDescent="0.2"/>
    <row r="16" spans="1:7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</sheetData>
  <mergeCells count="14">
    <mergeCell ref="A1:G1"/>
    <mergeCell ref="A2:G2"/>
    <mergeCell ref="A3:G3"/>
    <mergeCell ref="B5:G5"/>
    <mergeCell ref="D6:E6"/>
    <mergeCell ref="F6:G6"/>
    <mergeCell ref="A12:B12"/>
    <mergeCell ref="A13:B13"/>
    <mergeCell ref="A14:B14"/>
    <mergeCell ref="A7:B7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Normal="100" zoomScaleSheetLayoutView="100" workbookViewId="0">
      <selection activeCell="B17" sqref="B17"/>
    </sheetView>
  </sheetViews>
  <sheetFormatPr defaultRowHeight="12.75" x14ac:dyDescent="0.2"/>
  <cols>
    <col min="1" max="1" width="6.425781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4" t="s">
        <v>0</v>
      </c>
      <c r="B1" s="54"/>
      <c r="C1" s="54"/>
      <c r="D1" s="54"/>
      <c r="E1" s="54"/>
      <c r="F1" s="54"/>
    </row>
    <row r="2" spans="1:6" ht="21.75" customHeight="1" x14ac:dyDescent="0.2">
      <c r="A2" s="54" t="s">
        <v>101</v>
      </c>
      <c r="B2" s="54"/>
      <c r="C2" s="54"/>
      <c r="D2" s="54"/>
      <c r="E2" s="54"/>
      <c r="F2" s="54"/>
    </row>
    <row r="3" spans="1:6" ht="21.75" customHeight="1" x14ac:dyDescent="0.2">
      <c r="A3" s="54" t="s">
        <v>2</v>
      </c>
      <c r="B3" s="54"/>
      <c r="C3" s="54"/>
      <c r="D3" s="54"/>
      <c r="E3" s="54"/>
      <c r="F3" s="54"/>
    </row>
    <row r="4" spans="1:6" ht="14.45" customHeight="1" x14ac:dyDescent="0.2"/>
    <row r="5" spans="1:6" ht="29.1" customHeight="1" x14ac:dyDescent="0.2">
      <c r="A5" s="1" t="s">
        <v>165</v>
      </c>
      <c r="B5" s="56" t="s">
        <v>116</v>
      </c>
      <c r="C5" s="56"/>
      <c r="D5" s="56"/>
      <c r="E5" s="56"/>
      <c r="F5" s="56"/>
    </row>
    <row r="6" spans="1:6" ht="14.45" customHeight="1" x14ac:dyDescent="0.2">
      <c r="D6" s="2" t="s">
        <v>120</v>
      </c>
      <c r="F6" s="2" t="s">
        <v>9</v>
      </c>
    </row>
    <row r="7" spans="1:6" ht="14.45" customHeight="1" x14ac:dyDescent="0.2">
      <c r="A7" s="57" t="s">
        <v>116</v>
      </c>
      <c r="B7" s="57"/>
      <c r="D7" s="4" t="s">
        <v>98</v>
      </c>
      <c r="F7" s="4" t="s">
        <v>98</v>
      </c>
    </row>
    <row r="8" spans="1:6" ht="21.75" customHeight="1" x14ac:dyDescent="0.2">
      <c r="A8" s="59" t="s">
        <v>116</v>
      </c>
      <c r="B8" s="59"/>
      <c r="D8" s="6">
        <v>0</v>
      </c>
      <c r="F8" s="6">
        <v>1906450995</v>
      </c>
    </row>
    <row r="9" spans="1:6" ht="21.75" customHeight="1" x14ac:dyDescent="0.2">
      <c r="A9" s="61" t="s">
        <v>166</v>
      </c>
      <c r="B9" s="61"/>
      <c r="D9" s="9">
        <v>0</v>
      </c>
      <c r="F9" s="9">
        <v>24474196</v>
      </c>
    </row>
    <row r="10" spans="1:6" ht="21.75" customHeight="1" x14ac:dyDescent="0.2">
      <c r="A10" s="68" t="s">
        <v>167</v>
      </c>
      <c r="B10" s="68"/>
      <c r="D10" s="12">
        <v>889863032</v>
      </c>
      <c r="F10" s="12">
        <v>1023401894</v>
      </c>
    </row>
    <row r="11" spans="1:6" ht="21.75" customHeight="1" x14ac:dyDescent="0.2">
      <c r="A11" s="67" t="s">
        <v>61</v>
      </c>
      <c r="B11" s="67"/>
      <c r="D11" s="15">
        <v>889863032</v>
      </c>
      <c r="F11" s="15">
        <v>2954327085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3"/>
  <sheetViews>
    <sheetView rightToLeft="1" view="pageBreakPreview" zoomScaleNormal="100" zoomScaleSheetLayoutView="100" workbookViewId="0">
      <selection activeCell="C7" sqref="C7"/>
    </sheetView>
  </sheetViews>
  <sheetFormatPr defaultRowHeight="12.75" x14ac:dyDescent="0.2"/>
  <cols>
    <col min="1" max="1" width="22.28515625" bestFit="1" customWidth="1"/>
    <col min="2" max="2" width="1.28515625" customWidth="1"/>
    <col min="3" max="3" width="12.42578125" customWidth="1"/>
    <col min="4" max="4" width="1.28515625" customWidth="1"/>
    <col min="5" max="5" width="16.85546875" customWidth="1"/>
    <col min="6" max="6" width="1.28515625" customWidth="1"/>
    <col min="7" max="7" width="11" customWidth="1"/>
    <col min="8" max="8" width="1.28515625" customWidth="1"/>
    <col min="9" max="9" width="15" customWidth="1"/>
    <col min="10" max="10" width="1.28515625" customWidth="1"/>
    <col min="11" max="11" width="12" bestFit="1" customWidth="1"/>
    <col min="12" max="12" width="1.28515625" customWidth="1"/>
    <col min="13" max="13" width="15.42578125" customWidth="1"/>
    <col min="14" max="14" width="1.28515625" customWidth="1"/>
    <col min="15" max="15" width="19" bestFit="1" customWidth="1"/>
    <col min="16" max="16" width="1.28515625" customWidth="1"/>
    <col min="17" max="17" width="12" bestFit="1" customWidth="1"/>
    <col min="18" max="18" width="1.28515625" customWidth="1"/>
    <col min="19" max="19" width="17.7109375" customWidth="1"/>
    <col min="20" max="20" width="0.28515625" customWidth="1"/>
  </cols>
  <sheetData>
    <row r="1" spans="1:19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19" ht="21.75" customHeight="1" x14ac:dyDescent="0.2">
      <c r="A2" s="54" t="s">
        <v>101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ht="14.45" customHeight="1" x14ac:dyDescent="0.2"/>
    <row r="5" spans="1:19" ht="14.45" customHeight="1" x14ac:dyDescent="0.2">
      <c r="A5" s="56" t="s">
        <v>123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14.45" customHeight="1" x14ac:dyDescent="0.2">
      <c r="A6" s="57" t="s">
        <v>62</v>
      </c>
      <c r="C6" s="57" t="s">
        <v>168</v>
      </c>
      <c r="D6" s="57"/>
      <c r="E6" s="57"/>
      <c r="F6" s="57"/>
      <c r="G6" s="57"/>
      <c r="I6" s="57" t="s">
        <v>120</v>
      </c>
      <c r="J6" s="57"/>
      <c r="K6" s="57"/>
      <c r="L6" s="57"/>
      <c r="M6" s="57"/>
      <c r="O6" s="57" t="s">
        <v>121</v>
      </c>
      <c r="P6" s="57"/>
      <c r="Q6" s="57"/>
      <c r="R6" s="57"/>
      <c r="S6" s="57"/>
    </row>
    <row r="7" spans="1:19" ht="36.75" customHeight="1" x14ac:dyDescent="0.2">
      <c r="A7" s="57"/>
      <c r="C7" s="21" t="s">
        <v>169</v>
      </c>
      <c r="D7" s="3"/>
      <c r="E7" s="21" t="s">
        <v>170</v>
      </c>
      <c r="F7" s="3"/>
      <c r="G7" s="21" t="s">
        <v>171</v>
      </c>
      <c r="I7" s="21" t="s">
        <v>172</v>
      </c>
      <c r="J7" s="3"/>
      <c r="K7" s="21" t="s">
        <v>173</v>
      </c>
      <c r="L7" s="3"/>
      <c r="M7" s="21" t="s">
        <v>174</v>
      </c>
      <c r="O7" s="21" t="s">
        <v>172</v>
      </c>
      <c r="P7" s="3"/>
      <c r="Q7" s="21" t="s">
        <v>173</v>
      </c>
      <c r="R7" s="3"/>
      <c r="S7" s="21" t="s">
        <v>174</v>
      </c>
    </row>
    <row r="8" spans="1:19" ht="21.75" customHeight="1" x14ac:dyDescent="0.2">
      <c r="A8" s="5" t="s">
        <v>23</v>
      </c>
      <c r="C8" s="5" t="s">
        <v>175</v>
      </c>
      <c r="E8" s="6">
        <v>13516371</v>
      </c>
      <c r="G8" s="6">
        <v>70</v>
      </c>
      <c r="I8" s="6">
        <v>0</v>
      </c>
      <c r="K8" s="6">
        <v>0</v>
      </c>
      <c r="M8" s="6">
        <v>0</v>
      </c>
      <c r="O8" s="6">
        <v>946145970</v>
      </c>
      <c r="Q8" s="6">
        <v>0</v>
      </c>
      <c r="S8" s="6">
        <v>946145970</v>
      </c>
    </row>
    <row r="9" spans="1:19" ht="21.75" customHeight="1" x14ac:dyDescent="0.2">
      <c r="A9" s="8" t="s">
        <v>42</v>
      </c>
      <c r="C9" s="8" t="s">
        <v>176</v>
      </c>
      <c r="E9" s="9">
        <v>1359309</v>
      </c>
      <c r="G9" s="9">
        <v>2720</v>
      </c>
      <c r="I9" s="9">
        <v>0</v>
      </c>
      <c r="K9" s="9">
        <v>0</v>
      </c>
      <c r="M9" s="9">
        <v>0</v>
      </c>
      <c r="O9" s="9">
        <v>3697320480</v>
      </c>
      <c r="Q9" s="9">
        <v>0</v>
      </c>
      <c r="S9" s="9">
        <v>3697320480</v>
      </c>
    </row>
    <row r="10" spans="1:19" ht="21.75" customHeight="1" x14ac:dyDescent="0.2">
      <c r="A10" s="8" t="s">
        <v>37</v>
      </c>
      <c r="C10" s="8" t="s">
        <v>177</v>
      </c>
      <c r="E10" s="9">
        <v>2138348</v>
      </c>
      <c r="G10" s="9">
        <v>3800</v>
      </c>
      <c r="I10" s="9">
        <v>0</v>
      </c>
      <c r="K10" s="9">
        <v>0</v>
      </c>
      <c r="M10" s="9">
        <v>0</v>
      </c>
      <c r="O10" s="9">
        <v>8125722400</v>
      </c>
      <c r="Q10" s="9">
        <v>0</v>
      </c>
      <c r="S10" s="9">
        <v>8125722400</v>
      </c>
    </row>
    <row r="11" spans="1:19" ht="21.75" customHeight="1" x14ac:dyDescent="0.2">
      <c r="A11" s="8" t="s">
        <v>36</v>
      </c>
      <c r="C11" s="8" t="s">
        <v>178</v>
      </c>
      <c r="E11" s="9">
        <v>33200000</v>
      </c>
      <c r="G11" s="9">
        <v>190</v>
      </c>
      <c r="I11" s="9">
        <v>0</v>
      </c>
      <c r="K11" s="9">
        <v>0</v>
      </c>
      <c r="M11" s="9">
        <v>0</v>
      </c>
      <c r="O11" s="9">
        <v>6308000000</v>
      </c>
      <c r="Q11" s="9">
        <v>0</v>
      </c>
      <c r="S11" s="9">
        <v>6308000000</v>
      </c>
    </row>
    <row r="12" spans="1:19" ht="21.75" customHeight="1" x14ac:dyDescent="0.2">
      <c r="A12" s="8" t="s">
        <v>29</v>
      </c>
      <c r="C12" s="8" t="s">
        <v>179</v>
      </c>
      <c r="E12" s="9">
        <v>20543918</v>
      </c>
      <c r="G12" s="9">
        <v>540</v>
      </c>
      <c r="I12" s="12">
        <v>11093715720</v>
      </c>
      <c r="K12" s="12">
        <v>796942070</v>
      </c>
      <c r="M12" s="12">
        <v>10296773650</v>
      </c>
      <c r="O12" s="12">
        <v>11093715720</v>
      </c>
      <c r="Q12" s="12">
        <v>796942070</v>
      </c>
      <c r="S12" s="12">
        <v>10296773650</v>
      </c>
    </row>
    <row r="13" spans="1:19" ht="21.75" customHeight="1" x14ac:dyDescent="0.2">
      <c r="A13" s="36" t="s">
        <v>61</v>
      </c>
      <c r="C13" s="9"/>
      <c r="E13" s="9"/>
      <c r="G13" s="9"/>
      <c r="I13" s="15">
        <v>11093715720</v>
      </c>
      <c r="K13" s="15">
        <v>796942070</v>
      </c>
      <c r="M13" s="15">
        <v>10296773650</v>
      </c>
      <c r="O13" s="15">
        <v>30170904570</v>
      </c>
      <c r="Q13" s="15">
        <v>796942070</v>
      </c>
      <c r="S13" s="15">
        <v>29373962500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8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10"/>
  <sheetViews>
    <sheetView rightToLeft="1" view="pageBreakPreview" zoomScaleNormal="100" zoomScaleSheetLayoutView="100" workbookViewId="0">
      <selection activeCell="H15" sqref="H15"/>
    </sheetView>
  </sheetViews>
  <sheetFormatPr defaultRowHeight="12.75" x14ac:dyDescent="0.2"/>
  <cols>
    <col min="1" max="1" width="25" bestFit="1" customWidth="1"/>
    <col min="2" max="2" width="1.28515625" customWidth="1"/>
    <col min="3" max="3" width="11" bestFit="1" customWidth="1"/>
    <col min="4" max="5" width="1.28515625" customWidth="1"/>
    <col min="6" max="6" width="18.7109375" bestFit="1" customWidth="1"/>
    <col min="7" max="7" width="1.28515625" customWidth="1"/>
    <col min="8" max="8" width="13.42578125" bestFit="1" customWidth="1"/>
    <col min="9" max="9" width="1.28515625" customWidth="1"/>
    <col min="10" max="10" width="10.7109375" bestFit="1" customWidth="1"/>
    <col min="11" max="11" width="1.28515625" customWidth="1"/>
    <col min="12" max="12" width="13.42578125" bestFit="1" customWidth="1"/>
    <col min="13" max="13" width="1.28515625" customWidth="1"/>
    <col min="14" max="14" width="15" bestFit="1" customWidth="1"/>
    <col min="15" max="15" width="1.28515625" customWidth="1"/>
    <col min="16" max="16" width="10.7109375" bestFit="1" customWidth="1"/>
    <col min="17" max="17" width="1.28515625" customWidth="1"/>
    <col min="18" max="18" width="15" bestFit="1" customWidth="1"/>
    <col min="19" max="19" width="0.28515625" customWidth="1"/>
  </cols>
  <sheetData>
    <row r="1" spans="1:18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1.75" customHeight="1" x14ac:dyDescent="0.2">
      <c r="A2" s="54" t="s">
        <v>101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ht="14.45" customHeight="1" x14ac:dyDescent="0.2"/>
    <row r="5" spans="1:18" ht="14.45" customHeight="1" x14ac:dyDescent="0.2">
      <c r="A5" s="56" t="s">
        <v>180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14.45" customHeight="1" x14ac:dyDescent="0.2">
      <c r="A6" s="57" t="s">
        <v>104</v>
      </c>
      <c r="H6" s="57" t="s">
        <v>120</v>
      </c>
      <c r="I6" s="57"/>
      <c r="J6" s="57"/>
      <c r="K6" s="57"/>
      <c r="L6" s="57"/>
      <c r="N6" s="57" t="s">
        <v>121</v>
      </c>
      <c r="O6" s="57"/>
      <c r="P6" s="57"/>
      <c r="Q6" s="57"/>
      <c r="R6" s="57"/>
    </row>
    <row r="7" spans="1:18" ht="42.75" customHeight="1" x14ac:dyDescent="0.2">
      <c r="A7" s="57"/>
      <c r="C7" s="85" t="s">
        <v>80</v>
      </c>
      <c r="D7" s="85"/>
      <c r="F7" s="20" t="s">
        <v>181</v>
      </c>
      <c r="H7" s="21" t="s">
        <v>182</v>
      </c>
      <c r="I7" s="3"/>
      <c r="J7" s="21" t="s">
        <v>173</v>
      </c>
      <c r="K7" s="3"/>
      <c r="L7" s="21" t="s">
        <v>183</v>
      </c>
      <c r="N7" s="21" t="s">
        <v>182</v>
      </c>
      <c r="O7" s="3"/>
      <c r="P7" s="21" t="s">
        <v>173</v>
      </c>
      <c r="Q7" s="3"/>
      <c r="R7" s="21" t="s">
        <v>183</v>
      </c>
    </row>
    <row r="8" spans="1:18" ht="21.75" customHeight="1" x14ac:dyDescent="0.2">
      <c r="A8" s="17" t="s">
        <v>82</v>
      </c>
      <c r="C8" s="5" t="s">
        <v>85</v>
      </c>
      <c r="D8" s="3"/>
      <c r="F8" s="7">
        <v>19</v>
      </c>
      <c r="H8" s="18">
        <v>2442336466</v>
      </c>
      <c r="J8" s="18">
        <v>0</v>
      </c>
      <c r="L8" s="18">
        <v>2442336466</v>
      </c>
      <c r="N8" s="18">
        <v>11811895949</v>
      </c>
      <c r="P8" s="18">
        <v>0</v>
      </c>
      <c r="R8" s="18">
        <v>11811895949</v>
      </c>
    </row>
    <row r="9" spans="1:18" ht="21.75" customHeight="1" thickBot="1" x14ac:dyDescent="0.25">
      <c r="A9" s="14" t="s">
        <v>61</v>
      </c>
      <c r="F9" s="9"/>
      <c r="H9" s="15">
        <v>2442336466</v>
      </c>
      <c r="J9" s="15">
        <v>0</v>
      </c>
      <c r="L9" s="15">
        <v>2442336466</v>
      </c>
      <c r="N9" s="15">
        <v>11811895949</v>
      </c>
      <c r="P9" s="15">
        <v>0</v>
      </c>
      <c r="R9" s="15">
        <v>11811895949</v>
      </c>
    </row>
    <row r="10" spans="1:18" ht="13.5" thickTop="1" x14ac:dyDescent="0.2"/>
  </sheetData>
  <mergeCells count="8">
    <mergeCell ref="A1:R1"/>
    <mergeCell ref="A2:R2"/>
    <mergeCell ref="A3:R3"/>
    <mergeCell ref="A5:R5"/>
    <mergeCell ref="A6:A7"/>
    <mergeCell ref="H6:L6"/>
    <mergeCell ref="N6:R6"/>
    <mergeCell ref="C7:D7"/>
  </mergeCells>
  <pageMargins left="0.39" right="0.39" top="0.39" bottom="0.39" header="0" footer="0"/>
  <pageSetup scale="9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23"/>
  <sheetViews>
    <sheetView rightToLeft="1" view="pageBreakPreview" zoomScaleNormal="100" zoomScaleSheetLayoutView="100" workbookViewId="0">
      <selection activeCell="Q19" sqref="Q19"/>
    </sheetView>
  </sheetViews>
  <sheetFormatPr defaultRowHeight="12.75" x14ac:dyDescent="0.2"/>
  <cols>
    <col min="1" max="1" width="39" customWidth="1"/>
    <col min="2" max="2" width="1.28515625" customWidth="1"/>
    <col min="3" max="3" width="15.140625" bestFit="1" customWidth="1"/>
    <col min="4" max="4" width="1.28515625" customWidth="1"/>
    <col min="5" max="5" width="11.85546875" bestFit="1" customWidth="1"/>
    <col min="6" max="6" width="1.28515625" customWidth="1"/>
    <col min="7" max="7" width="15.5703125" customWidth="1"/>
    <col min="8" max="8" width="1.28515625" customWidth="1"/>
    <col min="9" max="9" width="15.140625" bestFit="1" customWidth="1"/>
    <col min="10" max="10" width="1.28515625" customWidth="1"/>
    <col min="11" max="11" width="11.85546875" bestFit="1" customWidth="1"/>
    <col min="12" max="12" width="1.28515625" customWidth="1"/>
    <col min="13" max="13" width="15.5703125" customWidth="1"/>
    <col min="14" max="14" width="0.28515625" customWidth="1"/>
  </cols>
  <sheetData>
    <row r="1" spans="1:14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4" ht="21.75" customHeight="1" x14ac:dyDescent="0.2">
      <c r="A2" s="54" t="s">
        <v>101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4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4" ht="14.45" customHeight="1" x14ac:dyDescent="0.2"/>
    <row r="5" spans="1:14" ht="14.45" customHeight="1" x14ac:dyDescent="0.2">
      <c r="A5" s="56" t="s">
        <v>184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4" ht="14.45" customHeight="1" x14ac:dyDescent="0.2">
      <c r="A6" s="66" t="s">
        <v>104</v>
      </c>
      <c r="C6" s="66" t="s">
        <v>120</v>
      </c>
      <c r="D6" s="66"/>
      <c r="E6" s="66"/>
      <c r="F6" s="66"/>
      <c r="G6" s="66"/>
      <c r="I6" s="66" t="s">
        <v>121</v>
      </c>
      <c r="J6" s="66"/>
      <c r="K6" s="66"/>
      <c r="L6" s="66"/>
      <c r="M6" s="66"/>
    </row>
    <row r="7" spans="1:14" ht="29.1" customHeight="1" x14ac:dyDescent="0.2">
      <c r="A7" s="66"/>
      <c r="C7" s="40" t="s">
        <v>182</v>
      </c>
      <c r="D7" s="3"/>
      <c r="E7" s="40" t="s">
        <v>173</v>
      </c>
      <c r="F7" s="3"/>
      <c r="G7" s="40" t="s">
        <v>183</v>
      </c>
      <c r="I7" s="40" t="s">
        <v>182</v>
      </c>
      <c r="J7" s="3"/>
      <c r="K7" s="40" t="s">
        <v>173</v>
      </c>
      <c r="L7" s="3"/>
      <c r="M7" s="40" t="s">
        <v>183</v>
      </c>
    </row>
    <row r="8" spans="1:14" ht="21.75" customHeight="1" x14ac:dyDescent="0.2">
      <c r="A8" s="43" t="s">
        <v>194</v>
      </c>
      <c r="B8" s="41"/>
      <c r="C8" s="46">
        <v>14272</v>
      </c>
      <c r="D8" s="50"/>
      <c r="E8" s="46">
        <v>0</v>
      </c>
      <c r="F8" s="50"/>
      <c r="G8" s="46">
        <v>14272</v>
      </c>
      <c r="H8" s="50"/>
      <c r="I8" s="46">
        <v>82236</v>
      </c>
      <c r="J8" s="50"/>
      <c r="K8" s="46">
        <v>0</v>
      </c>
      <c r="L8" s="50"/>
      <c r="M8" s="46">
        <v>82236</v>
      </c>
    </row>
    <row r="9" spans="1:14" ht="21.75" customHeight="1" x14ac:dyDescent="0.2">
      <c r="A9" s="43" t="s">
        <v>196</v>
      </c>
      <c r="B9" s="41"/>
      <c r="C9" s="46">
        <v>3963</v>
      </c>
      <c r="D9" s="50"/>
      <c r="E9" s="46">
        <v>0</v>
      </c>
      <c r="F9" s="50"/>
      <c r="G9" s="46">
        <v>3963</v>
      </c>
      <c r="H9" s="50"/>
      <c r="I9" s="46">
        <v>29460</v>
      </c>
      <c r="J9" s="50"/>
      <c r="K9" s="46">
        <v>0</v>
      </c>
      <c r="L9" s="50"/>
      <c r="M9" s="46">
        <v>29460</v>
      </c>
    </row>
    <row r="10" spans="1:14" ht="21.75" customHeight="1" x14ac:dyDescent="0.2">
      <c r="A10" s="43" t="s">
        <v>203</v>
      </c>
      <c r="B10" s="41"/>
      <c r="C10" s="46">
        <v>215754</v>
      </c>
      <c r="D10" s="50"/>
      <c r="E10" s="46">
        <v>0</v>
      </c>
      <c r="F10" s="50"/>
      <c r="G10" s="46">
        <v>215754</v>
      </c>
      <c r="H10" s="50"/>
      <c r="I10" s="46">
        <v>11248810</v>
      </c>
      <c r="J10" s="50"/>
      <c r="K10" s="46">
        <v>0</v>
      </c>
      <c r="L10" s="50"/>
      <c r="M10" s="46">
        <v>11248810</v>
      </c>
    </row>
    <row r="11" spans="1:14" ht="21.75" customHeight="1" x14ac:dyDescent="0.2">
      <c r="A11" s="33" t="s">
        <v>204</v>
      </c>
      <c r="B11" s="41"/>
      <c r="C11" s="35">
        <v>3187208969</v>
      </c>
      <c r="D11" s="51"/>
      <c r="E11" s="52">
        <v>-892512</v>
      </c>
      <c r="F11" s="51"/>
      <c r="G11" s="35">
        <v>3188101481</v>
      </c>
      <c r="H11" s="51"/>
      <c r="I11" s="35">
        <v>18908804145</v>
      </c>
      <c r="J11" s="51"/>
      <c r="K11" s="35">
        <v>16479761</v>
      </c>
      <c r="L11" s="51"/>
      <c r="M11" s="35">
        <v>18892324384</v>
      </c>
      <c r="N11">
        <v>0</v>
      </c>
    </row>
    <row r="12" spans="1:14" ht="21.75" customHeight="1" x14ac:dyDescent="0.2">
      <c r="A12" s="33" t="s">
        <v>195</v>
      </c>
      <c r="B12" s="41"/>
      <c r="C12" s="35">
        <v>3686864518</v>
      </c>
      <c r="D12" s="51"/>
      <c r="E12" s="35">
        <v>0</v>
      </c>
      <c r="F12" s="51">
        <v>0</v>
      </c>
      <c r="G12" s="35">
        <v>3686864518</v>
      </c>
      <c r="H12" s="51"/>
      <c r="I12" s="35">
        <v>12332132047</v>
      </c>
      <c r="J12" s="51"/>
      <c r="K12" s="35">
        <v>0</v>
      </c>
      <c r="L12" s="51"/>
      <c r="M12" s="35">
        <v>12332132047</v>
      </c>
    </row>
    <row r="13" spans="1:14" ht="21.75" customHeight="1" x14ac:dyDescent="0.2">
      <c r="A13" s="33" t="s">
        <v>205</v>
      </c>
      <c r="B13" s="41"/>
      <c r="C13" s="35">
        <v>30621</v>
      </c>
      <c r="D13" s="51"/>
      <c r="E13" s="35">
        <v>0</v>
      </c>
      <c r="F13" s="51"/>
      <c r="G13" s="35">
        <v>30621</v>
      </c>
      <c r="H13" s="51"/>
      <c r="I13" s="35">
        <v>394420</v>
      </c>
      <c r="J13" s="51"/>
      <c r="K13" s="35">
        <v>0</v>
      </c>
      <c r="L13" s="51"/>
      <c r="M13" s="35">
        <v>394420</v>
      </c>
    </row>
    <row r="14" spans="1:14" ht="21.75" customHeight="1" thickBot="1" x14ac:dyDescent="0.25">
      <c r="A14" s="14" t="s">
        <v>61</v>
      </c>
      <c r="B14" s="41"/>
      <c r="C14" s="53">
        <f>SUM(C8:C13)</f>
        <v>6874338097</v>
      </c>
      <c r="D14" s="51"/>
      <c r="E14" s="53">
        <f>SUM(E8:E13)</f>
        <v>-892512</v>
      </c>
      <c r="F14" s="51"/>
      <c r="G14" s="53">
        <f>SUM(G8:G13)</f>
        <v>6875230609</v>
      </c>
      <c r="H14" s="51"/>
      <c r="I14" s="53">
        <f>SUM(I8:I13)</f>
        <v>31252691118</v>
      </c>
      <c r="J14" s="51"/>
      <c r="K14" s="53">
        <f>SUM(K8:K13)</f>
        <v>16479761</v>
      </c>
      <c r="L14" s="51"/>
      <c r="M14" s="53">
        <f>SUM(M8:M13)</f>
        <v>31236211357</v>
      </c>
    </row>
    <row r="15" spans="1:14" ht="21.75" customHeight="1" thickTop="1" x14ac:dyDescent="0.2"/>
    <row r="16" spans="1:14" ht="21.75" customHeight="1" x14ac:dyDescent="0.2"/>
    <row r="17" spans="3:11" ht="21.75" customHeight="1" x14ac:dyDescent="0.2"/>
    <row r="18" spans="3:11" ht="21.75" customHeight="1" x14ac:dyDescent="0.2">
      <c r="C18" s="39"/>
      <c r="E18" s="39"/>
      <c r="K18" s="39"/>
    </row>
    <row r="19" spans="3:11" ht="21.75" customHeight="1" x14ac:dyDescent="0.2">
      <c r="E19" s="39"/>
      <c r="K19" s="39"/>
    </row>
    <row r="20" spans="3:11" ht="21.75" customHeight="1" x14ac:dyDescent="0.2">
      <c r="E20" s="39"/>
      <c r="K20" s="39"/>
    </row>
    <row r="21" spans="3:11" ht="21.75" customHeight="1" x14ac:dyDescent="0.2">
      <c r="K21" s="39"/>
    </row>
    <row r="22" spans="3:11" ht="21.75" customHeight="1" x14ac:dyDescent="0.2"/>
    <row r="23" spans="3:11" ht="21.75" customHeight="1" x14ac:dyDescent="0.2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5"/>
  <sheetViews>
    <sheetView rightToLeft="1" view="pageBreakPreview" topLeftCell="A27" zoomScaleNormal="100" zoomScaleSheetLayoutView="100" workbookViewId="0">
      <selection activeCell="Y10" sqref="Y10"/>
    </sheetView>
  </sheetViews>
  <sheetFormatPr defaultRowHeight="12.75" x14ac:dyDescent="0.2"/>
  <cols>
    <col min="1" max="1" width="25.28515625" bestFit="1" customWidth="1"/>
    <col min="2" max="2" width="1.28515625" customWidth="1"/>
    <col min="3" max="3" width="11" bestFit="1" customWidth="1"/>
    <col min="4" max="4" width="1.28515625" customWidth="1"/>
    <col min="5" max="5" width="16.140625" bestFit="1" customWidth="1"/>
    <col min="6" max="6" width="1.28515625" customWidth="1"/>
    <col min="7" max="7" width="16" bestFit="1" customWidth="1"/>
    <col min="8" max="8" width="1.28515625" customWidth="1"/>
    <col min="9" max="9" width="21.85546875" bestFit="1" customWidth="1"/>
    <col min="10" max="10" width="1.28515625" customWidth="1"/>
    <col min="11" max="11" width="11" bestFit="1" customWidth="1"/>
    <col min="12" max="12" width="1.28515625" customWidth="1"/>
    <col min="13" max="13" width="15.85546875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8" ht="21.75" customHeight="1" x14ac:dyDescent="0.2">
      <c r="A2" s="54" t="s">
        <v>101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ht="14.45" customHeight="1" x14ac:dyDescent="0.2"/>
    <row r="5" spans="1:18" ht="14.45" customHeight="1" x14ac:dyDescent="0.2">
      <c r="A5" s="56" t="s">
        <v>185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14.45" customHeight="1" x14ac:dyDescent="0.2">
      <c r="A6" s="57" t="s">
        <v>104</v>
      </c>
      <c r="C6" s="57" t="s">
        <v>120</v>
      </c>
      <c r="D6" s="57"/>
      <c r="E6" s="57"/>
      <c r="F6" s="57"/>
      <c r="G6" s="57"/>
      <c r="H6" s="57"/>
      <c r="I6" s="57"/>
      <c r="K6" s="57" t="s">
        <v>121</v>
      </c>
      <c r="L6" s="57"/>
      <c r="M6" s="57"/>
      <c r="N6" s="57"/>
      <c r="O6" s="57"/>
      <c r="P6" s="57"/>
      <c r="Q6" s="57"/>
      <c r="R6" s="57"/>
    </row>
    <row r="7" spans="1:18" ht="29.1" customHeight="1" x14ac:dyDescent="0.2">
      <c r="A7" s="57"/>
      <c r="C7" s="21" t="s">
        <v>13</v>
      </c>
      <c r="D7" s="3"/>
      <c r="E7" s="21" t="s">
        <v>186</v>
      </c>
      <c r="F7" s="3"/>
      <c r="G7" s="21" t="s">
        <v>187</v>
      </c>
      <c r="H7" s="3"/>
      <c r="I7" s="21" t="s">
        <v>188</v>
      </c>
      <c r="K7" s="21" t="s">
        <v>13</v>
      </c>
      <c r="L7" s="3"/>
      <c r="M7" s="21" t="s">
        <v>186</v>
      </c>
      <c r="N7" s="3"/>
      <c r="O7" s="21" t="s">
        <v>187</v>
      </c>
      <c r="P7" s="3"/>
      <c r="Q7" s="86" t="s">
        <v>188</v>
      </c>
      <c r="R7" s="86"/>
    </row>
    <row r="8" spans="1:18" ht="21.75" customHeight="1" x14ac:dyDescent="0.2">
      <c r="A8" s="5" t="s">
        <v>43</v>
      </c>
      <c r="C8" s="6">
        <v>20203138</v>
      </c>
      <c r="E8" s="6">
        <v>176096809554</v>
      </c>
      <c r="G8" s="6">
        <v>113267722097</v>
      </c>
      <c r="I8" s="6">
        <v>62829087457</v>
      </c>
      <c r="K8" s="6">
        <v>20203138</v>
      </c>
      <c r="M8" s="6">
        <v>176096809554</v>
      </c>
      <c r="O8" s="6">
        <v>113267721397</v>
      </c>
      <c r="Q8" s="60">
        <v>62829088157</v>
      </c>
      <c r="R8" s="60"/>
    </row>
    <row r="9" spans="1:18" ht="21.75" customHeight="1" x14ac:dyDescent="0.2">
      <c r="A9" s="8" t="s">
        <v>50</v>
      </c>
      <c r="C9" s="9">
        <v>6200000</v>
      </c>
      <c r="E9" s="9">
        <v>99550732893</v>
      </c>
      <c r="G9" s="9">
        <v>33527318386</v>
      </c>
      <c r="I9" s="9">
        <v>66023414507</v>
      </c>
      <c r="K9" s="9">
        <v>6200000</v>
      </c>
      <c r="M9" s="9">
        <v>99550732893</v>
      </c>
      <c r="O9" s="9">
        <v>33527318386</v>
      </c>
      <c r="Q9" s="62">
        <v>66023414507</v>
      </c>
      <c r="R9" s="62"/>
    </row>
    <row r="10" spans="1:18" ht="21.75" customHeight="1" x14ac:dyDescent="0.2">
      <c r="A10" s="8" t="s">
        <v>52</v>
      </c>
      <c r="C10" s="9">
        <v>132500</v>
      </c>
      <c r="E10" s="9">
        <v>5135971097</v>
      </c>
      <c r="G10" s="9">
        <v>3706524212</v>
      </c>
      <c r="I10" s="9">
        <v>1429446885</v>
      </c>
      <c r="K10" s="9">
        <v>132500</v>
      </c>
      <c r="M10" s="9">
        <v>5135971097</v>
      </c>
      <c r="O10" s="9">
        <v>3706524212</v>
      </c>
      <c r="Q10" s="62">
        <v>1429446885</v>
      </c>
      <c r="R10" s="62"/>
    </row>
    <row r="11" spans="1:18" ht="21.75" customHeight="1" x14ac:dyDescent="0.2">
      <c r="A11" s="8" t="s">
        <v>51</v>
      </c>
      <c r="C11" s="9">
        <v>257000</v>
      </c>
      <c r="E11" s="9">
        <v>4749219914</v>
      </c>
      <c r="G11" s="9">
        <v>4251711880</v>
      </c>
      <c r="I11" s="9">
        <v>497508034</v>
      </c>
      <c r="K11" s="9">
        <v>257000</v>
      </c>
      <c r="M11" s="9">
        <v>4749219914</v>
      </c>
      <c r="O11" s="9">
        <v>4251711880</v>
      </c>
      <c r="Q11" s="62">
        <v>497508034</v>
      </c>
      <c r="R11" s="62"/>
    </row>
    <row r="12" spans="1:18" ht="21.75" customHeight="1" x14ac:dyDescent="0.2">
      <c r="A12" s="8" t="s">
        <v>32</v>
      </c>
      <c r="C12" s="9">
        <v>2553864</v>
      </c>
      <c r="E12" s="9">
        <v>2505340584</v>
      </c>
      <c r="G12" s="9">
        <v>2505340584</v>
      </c>
      <c r="I12" s="9">
        <v>0</v>
      </c>
      <c r="K12" s="9">
        <v>2553864</v>
      </c>
      <c r="M12" s="9">
        <v>2505340584</v>
      </c>
      <c r="O12" s="9">
        <v>2505340584</v>
      </c>
      <c r="Q12" s="62">
        <v>0</v>
      </c>
      <c r="R12" s="62"/>
    </row>
    <row r="13" spans="1:18" ht="21.75" customHeight="1" x14ac:dyDescent="0.2">
      <c r="A13" s="8" t="s">
        <v>24</v>
      </c>
      <c r="C13" s="9">
        <v>7039588</v>
      </c>
      <c r="E13" s="9">
        <v>16446213511</v>
      </c>
      <c r="G13" s="9">
        <v>11478091824</v>
      </c>
      <c r="I13" s="9">
        <v>4968121687</v>
      </c>
      <c r="K13" s="9">
        <v>7039588</v>
      </c>
      <c r="M13" s="9">
        <v>16446213511</v>
      </c>
      <c r="O13" s="9">
        <v>11478091824</v>
      </c>
      <c r="Q13" s="62">
        <v>4968121687</v>
      </c>
      <c r="R13" s="62"/>
    </row>
    <row r="14" spans="1:18" ht="21.75" customHeight="1" x14ac:dyDescent="0.2">
      <c r="A14" s="8" t="s">
        <v>126</v>
      </c>
      <c r="C14" s="9">
        <v>0</v>
      </c>
      <c r="E14" s="9">
        <v>0</v>
      </c>
      <c r="G14" s="9">
        <v>0</v>
      </c>
      <c r="I14" s="9">
        <v>0</v>
      </c>
      <c r="K14" s="9">
        <v>139559</v>
      </c>
      <c r="M14" s="9">
        <v>6767788360</v>
      </c>
      <c r="O14" s="9">
        <v>5902902949</v>
      </c>
      <c r="Q14" s="62">
        <v>864885411</v>
      </c>
      <c r="R14" s="62"/>
    </row>
    <row r="15" spans="1:18" ht="21.75" customHeight="1" x14ac:dyDescent="0.2">
      <c r="A15" s="8" t="s">
        <v>127</v>
      </c>
      <c r="C15" s="9">
        <v>0</v>
      </c>
      <c r="E15" s="9">
        <v>0</v>
      </c>
      <c r="G15" s="9">
        <v>0</v>
      </c>
      <c r="I15" s="9">
        <v>0</v>
      </c>
      <c r="K15" s="9">
        <v>1876240</v>
      </c>
      <c r="M15" s="9">
        <v>13447381371</v>
      </c>
      <c r="O15" s="9">
        <v>12029742599</v>
      </c>
      <c r="Q15" s="62">
        <v>1417638772</v>
      </c>
      <c r="R15" s="62"/>
    </row>
    <row r="16" spans="1:18" ht="21.75" customHeight="1" x14ac:dyDescent="0.2">
      <c r="A16" s="8" t="s">
        <v>34</v>
      </c>
      <c r="C16" s="9">
        <v>0</v>
      </c>
      <c r="E16" s="9">
        <v>0</v>
      </c>
      <c r="G16" s="9">
        <v>0</v>
      </c>
      <c r="I16" s="9">
        <v>0</v>
      </c>
      <c r="K16" s="9">
        <v>562000</v>
      </c>
      <c r="M16" s="9">
        <v>5778525111</v>
      </c>
      <c r="O16" s="9">
        <v>4942777970</v>
      </c>
      <c r="Q16" s="62">
        <v>835747141</v>
      </c>
      <c r="R16" s="62"/>
    </row>
    <row r="17" spans="1:18" ht="21.75" customHeight="1" x14ac:dyDescent="0.2">
      <c r="A17" s="8" t="s">
        <v>128</v>
      </c>
      <c r="C17" s="9">
        <v>0</v>
      </c>
      <c r="E17" s="9">
        <v>0</v>
      </c>
      <c r="G17" s="9">
        <v>0</v>
      </c>
      <c r="I17" s="9">
        <v>0</v>
      </c>
      <c r="K17" s="9">
        <v>3250000</v>
      </c>
      <c r="M17" s="9">
        <v>3273825011</v>
      </c>
      <c r="O17" s="9">
        <v>3534344775</v>
      </c>
      <c r="Q17" s="62">
        <v>-260519764</v>
      </c>
      <c r="R17" s="62"/>
    </row>
    <row r="18" spans="1:18" ht="21.75" customHeight="1" x14ac:dyDescent="0.2">
      <c r="A18" s="8" t="s">
        <v>140</v>
      </c>
      <c r="C18" s="9">
        <v>0</v>
      </c>
      <c r="E18" s="9">
        <v>0</v>
      </c>
      <c r="G18" s="9">
        <v>0</v>
      </c>
      <c r="I18" s="9">
        <v>0</v>
      </c>
      <c r="K18" s="9">
        <v>42328</v>
      </c>
      <c r="M18" s="9">
        <v>31956875376</v>
      </c>
      <c r="O18" s="9">
        <v>23763637222</v>
      </c>
      <c r="Q18" s="62">
        <v>8193238154</v>
      </c>
      <c r="R18" s="62"/>
    </row>
    <row r="19" spans="1:18" ht="21.75" customHeight="1" x14ac:dyDescent="0.2">
      <c r="A19" s="8" t="s">
        <v>129</v>
      </c>
      <c r="C19" s="9">
        <v>0</v>
      </c>
      <c r="E19" s="9">
        <v>0</v>
      </c>
      <c r="G19" s="9">
        <v>0</v>
      </c>
      <c r="I19" s="9">
        <v>0</v>
      </c>
      <c r="K19" s="9">
        <v>550000</v>
      </c>
      <c r="M19" s="9">
        <v>914774520</v>
      </c>
      <c r="O19" s="9">
        <v>878044365</v>
      </c>
      <c r="Q19" s="62">
        <v>36730155</v>
      </c>
      <c r="R19" s="62"/>
    </row>
    <row r="20" spans="1:18" ht="21.75" customHeight="1" x14ac:dyDescent="0.2">
      <c r="A20" s="8" t="s">
        <v>130</v>
      </c>
      <c r="C20" s="9">
        <v>0</v>
      </c>
      <c r="E20" s="9">
        <v>0</v>
      </c>
      <c r="G20" s="9">
        <v>0</v>
      </c>
      <c r="I20" s="9">
        <v>0</v>
      </c>
      <c r="K20" s="9">
        <v>3464528</v>
      </c>
      <c r="M20" s="9">
        <v>5944195746</v>
      </c>
      <c r="O20" s="9">
        <v>5920088266</v>
      </c>
      <c r="Q20" s="62">
        <v>24107480</v>
      </c>
      <c r="R20" s="62"/>
    </row>
    <row r="21" spans="1:18" ht="21.75" customHeight="1" x14ac:dyDescent="0.2">
      <c r="A21" s="8" t="s">
        <v>141</v>
      </c>
      <c r="C21" s="9">
        <v>0</v>
      </c>
      <c r="E21" s="9">
        <v>0</v>
      </c>
      <c r="G21" s="9">
        <v>0</v>
      </c>
      <c r="I21" s="9">
        <v>0</v>
      </c>
      <c r="K21" s="9">
        <v>10000</v>
      </c>
      <c r="M21" s="9">
        <v>196066895</v>
      </c>
      <c r="O21" s="9">
        <v>193323995</v>
      </c>
      <c r="Q21" s="62">
        <v>2742900</v>
      </c>
      <c r="R21" s="62"/>
    </row>
    <row r="22" spans="1:18" ht="21.75" customHeight="1" x14ac:dyDescent="0.2">
      <c r="A22" s="8" t="s">
        <v>131</v>
      </c>
      <c r="C22" s="9">
        <v>0</v>
      </c>
      <c r="E22" s="9">
        <v>0</v>
      </c>
      <c r="G22" s="9">
        <v>0</v>
      </c>
      <c r="I22" s="9">
        <v>0</v>
      </c>
      <c r="K22" s="9">
        <v>3750000</v>
      </c>
      <c r="M22" s="9">
        <v>12147527090</v>
      </c>
      <c r="O22" s="9">
        <v>12182082750</v>
      </c>
      <c r="Q22" s="62">
        <v>-34555660</v>
      </c>
      <c r="R22" s="62"/>
    </row>
    <row r="23" spans="1:18" ht="21.75" customHeight="1" x14ac:dyDescent="0.2">
      <c r="A23" s="8" t="s">
        <v>46</v>
      </c>
      <c r="C23" s="9">
        <v>0</v>
      </c>
      <c r="E23" s="9">
        <v>0</v>
      </c>
      <c r="G23" s="9">
        <v>0</v>
      </c>
      <c r="I23" s="9">
        <v>0</v>
      </c>
      <c r="K23" s="9">
        <v>495000</v>
      </c>
      <c r="M23" s="9">
        <v>1039855756</v>
      </c>
      <c r="O23" s="9">
        <v>1029870591</v>
      </c>
      <c r="Q23" s="62">
        <v>9985165</v>
      </c>
      <c r="R23" s="62"/>
    </row>
    <row r="24" spans="1:18" ht="21.75" customHeight="1" x14ac:dyDescent="0.2">
      <c r="A24" s="8" t="s">
        <v>72</v>
      </c>
      <c r="C24" s="9">
        <v>0</v>
      </c>
      <c r="E24" s="9">
        <v>0</v>
      </c>
      <c r="G24" s="9">
        <v>0</v>
      </c>
      <c r="I24" s="9">
        <v>0</v>
      </c>
      <c r="K24" s="9">
        <v>862754</v>
      </c>
      <c r="M24" s="9">
        <v>27701287015</v>
      </c>
      <c r="O24" s="9">
        <v>27109623260</v>
      </c>
      <c r="Q24" s="62">
        <v>591663755</v>
      </c>
      <c r="R24" s="62"/>
    </row>
    <row r="25" spans="1:18" ht="21.75" customHeight="1" x14ac:dyDescent="0.2">
      <c r="A25" s="8" t="s">
        <v>142</v>
      </c>
      <c r="C25" s="9">
        <v>0</v>
      </c>
      <c r="E25" s="9">
        <v>0</v>
      </c>
      <c r="G25" s="9">
        <v>0</v>
      </c>
      <c r="I25" s="9">
        <v>0</v>
      </c>
      <c r="K25" s="9">
        <v>100000</v>
      </c>
      <c r="M25" s="9">
        <v>23316584828</v>
      </c>
      <c r="O25" s="9">
        <v>15141997500</v>
      </c>
      <c r="Q25" s="62">
        <v>8174587328</v>
      </c>
      <c r="R25" s="62"/>
    </row>
    <row r="26" spans="1:18" ht="21.75" customHeight="1" x14ac:dyDescent="0.2">
      <c r="A26" s="8" t="s">
        <v>143</v>
      </c>
      <c r="C26" s="9">
        <v>0</v>
      </c>
      <c r="E26" s="9">
        <v>0</v>
      </c>
      <c r="G26" s="9">
        <v>0</v>
      </c>
      <c r="I26" s="9">
        <v>0</v>
      </c>
      <c r="K26" s="9">
        <v>770000</v>
      </c>
      <c r="M26" s="9">
        <v>27606704900</v>
      </c>
      <c r="O26" s="9">
        <v>20525100288</v>
      </c>
      <c r="Q26" s="62">
        <v>7081604612</v>
      </c>
      <c r="R26" s="62"/>
    </row>
    <row r="27" spans="1:18" ht="21.75" customHeight="1" x14ac:dyDescent="0.2">
      <c r="A27" s="8" t="s">
        <v>132</v>
      </c>
      <c r="C27" s="9">
        <v>0</v>
      </c>
      <c r="E27" s="9">
        <v>0</v>
      </c>
      <c r="G27" s="9">
        <v>0</v>
      </c>
      <c r="I27" s="9">
        <v>0</v>
      </c>
      <c r="K27" s="9">
        <v>3636831</v>
      </c>
      <c r="M27" s="9">
        <v>2039803036</v>
      </c>
      <c r="O27" s="9">
        <v>5960766009</v>
      </c>
      <c r="Q27" s="62">
        <v>-3920962973</v>
      </c>
      <c r="R27" s="62"/>
    </row>
    <row r="28" spans="1:18" ht="21.75" customHeight="1" x14ac:dyDescent="0.2">
      <c r="A28" s="8" t="s">
        <v>144</v>
      </c>
      <c r="C28" s="9">
        <v>0</v>
      </c>
      <c r="E28" s="9">
        <v>0</v>
      </c>
      <c r="G28" s="9">
        <v>0</v>
      </c>
      <c r="I28" s="9">
        <v>0</v>
      </c>
      <c r="K28" s="9">
        <v>1526000</v>
      </c>
      <c r="M28" s="9">
        <v>30059614786</v>
      </c>
      <c r="O28" s="9">
        <v>29299149851</v>
      </c>
      <c r="Q28" s="62">
        <v>760464935</v>
      </c>
      <c r="R28" s="62"/>
    </row>
    <row r="29" spans="1:18" ht="21.75" customHeight="1" x14ac:dyDescent="0.2">
      <c r="A29" s="8" t="s">
        <v>133</v>
      </c>
      <c r="C29" s="9">
        <v>0</v>
      </c>
      <c r="E29" s="9">
        <v>0</v>
      </c>
      <c r="G29" s="9">
        <v>0</v>
      </c>
      <c r="I29" s="9">
        <v>0</v>
      </c>
      <c r="K29" s="9">
        <v>1500000</v>
      </c>
      <c r="M29" s="9">
        <v>4684212215</v>
      </c>
      <c r="O29" s="9">
        <v>4616368200</v>
      </c>
      <c r="Q29" s="62">
        <v>67844015</v>
      </c>
      <c r="R29" s="62"/>
    </row>
    <row r="30" spans="1:18" ht="21.75" customHeight="1" x14ac:dyDescent="0.2">
      <c r="A30" s="8" t="s">
        <v>134</v>
      </c>
      <c r="C30" s="9">
        <v>0</v>
      </c>
      <c r="E30" s="9">
        <v>0</v>
      </c>
      <c r="G30" s="9">
        <v>0</v>
      </c>
      <c r="I30" s="9">
        <v>0</v>
      </c>
      <c r="K30" s="9">
        <v>1167400</v>
      </c>
      <c r="M30" s="9">
        <v>2536722026</v>
      </c>
      <c r="O30" s="9">
        <v>2534431470</v>
      </c>
      <c r="Q30" s="62">
        <v>2290556</v>
      </c>
      <c r="R30" s="62"/>
    </row>
    <row r="31" spans="1:18" ht="21.75" customHeight="1" x14ac:dyDescent="0.2">
      <c r="A31" s="8" t="s">
        <v>145</v>
      </c>
      <c r="C31" s="9">
        <v>0</v>
      </c>
      <c r="E31" s="9">
        <v>0</v>
      </c>
      <c r="G31" s="9">
        <v>0</v>
      </c>
      <c r="I31" s="9">
        <v>0</v>
      </c>
      <c r="K31" s="9">
        <v>536000</v>
      </c>
      <c r="M31" s="9">
        <v>42016919161</v>
      </c>
      <c r="O31" s="9">
        <v>31489686976</v>
      </c>
      <c r="Q31" s="62">
        <v>10527232185</v>
      </c>
      <c r="R31" s="62"/>
    </row>
    <row r="32" spans="1:18" ht="21.75" customHeight="1" x14ac:dyDescent="0.2">
      <c r="A32" s="8" t="s">
        <v>146</v>
      </c>
      <c r="C32" s="9">
        <v>0</v>
      </c>
      <c r="E32" s="9">
        <v>0</v>
      </c>
      <c r="G32" s="9">
        <v>0</v>
      </c>
      <c r="I32" s="9">
        <v>0</v>
      </c>
      <c r="K32" s="9">
        <v>49750</v>
      </c>
      <c r="M32" s="9">
        <v>14458237969</v>
      </c>
      <c r="O32" s="9">
        <v>10717750497</v>
      </c>
      <c r="Q32" s="62">
        <v>3740487472</v>
      </c>
      <c r="R32" s="62"/>
    </row>
    <row r="33" spans="1:18" ht="21.75" customHeight="1" x14ac:dyDescent="0.2">
      <c r="A33" s="8" t="s">
        <v>135</v>
      </c>
      <c r="C33" s="9">
        <v>0</v>
      </c>
      <c r="E33" s="9">
        <v>0</v>
      </c>
      <c r="G33" s="9">
        <v>0</v>
      </c>
      <c r="I33" s="9">
        <v>0</v>
      </c>
      <c r="K33" s="9">
        <v>2818259</v>
      </c>
      <c r="M33" s="9">
        <v>16479297260</v>
      </c>
      <c r="O33" s="9">
        <v>16584822924</v>
      </c>
      <c r="Q33" s="62">
        <v>-105525664</v>
      </c>
      <c r="R33" s="62"/>
    </row>
    <row r="34" spans="1:18" ht="21.75" customHeight="1" x14ac:dyDescent="0.2">
      <c r="A34" s="11" t="s">
        <v>136</v>
      </c>
      <c r="C34" s="12">
        <v>0</v>
      </c>
      <c r="E34" s="12">
        <v>0</v>
      </c>
      <c r="G34" s="12">
        <v>0</v>
      </c>
      <c r="I34" s="12">
        <v>0</v>
      </c>
      <c r="K34" s="12">
        <v>1999999</v>
      </c>
      <c r="M34" s="12">
        <v>9791059196</v>
      </c>
      <c r="O34" s="12">
        <v>8638290180</v>
      </c>
      <c r="Q34" s="69">
        <v>1152769016</v>
      </c>
      <c r="R34" s="69"/>
    </row>
    <row r="35" spans="1:18" ht="21.75" customHeight="1" x14ac:dyDescent="0.2">
      <c r="A35" s="14" t="s">
        <v>61</v>
      </c>
      <c r="C35" s="15">
        <v>36386090</v>
      </c>
      <c r="E35" s="15">
        <v>304484287553</v>
      </c>
      <c r="G35" s="15">
        <v>168736708983</v>
      </c>
      <c r="I35" s="15">
        <v>135747578570</v>
      </c>
      <c r="K35" s="15">
        <v>65492738</v>
      </c>
      <c r="M35" s="15">
        <v>586641545181</v>
      </c>
      <c r="O35" s="15">
        <v>411731510920</v>
      </c>
      <c r="Q35" s="87">
        <v>174910034261</v>
      </c>
      <c r="R35" s="87"/>
    </row>
  </sheetData>
  <mergeCells count="36">
    <mergeCell ref="Q33:R33"/>
    <mergeCell ref="Q34:R34"/>
    <mergeCell ref="Q35:R35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8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1"/>
  <sheetViews>
    <sheetView rightToLeft="1" tabSelected="1" view="pageBreakPreview" zoomScale="90" zoomScaleNormal="100" zoomScaleSheetLayoutView="90" workbookViewId="0">
      <selection activeCell="B18" sqref="B18"/>
    </sheetView>
  </sheetViews>
  <sheetFormatPr defaultRowHeight="23.25" customHeight="1" x14ac:dyDescent="0.2"/>
  <cols>
    <col min="1" max="1" width="25" bestFit="1" customWidth="1"/>
    <col min="2" max="2" width="1.28515625" customWidth="1"/>
    <col min="3" max="3" width="12.140625" bestFit="1" customWidth="1"/>
    <col min="4" max="4" width="1.28515625" customWidth="1"/>
    <col min="5" max="5" width="17.85546875" bestFit="1" customWidth="1"/>
    <col min="6" max="6" width="1.28515625" customWidth="1"/>
    <col min="7" max="7" width="17.5703125" bestFit="1" customWidth="1"/>
    <col min="8" max="8" width="1.28515625" customWidth="1"/>
    <col min="9" max="9" width="26.28515625" bestFit="1" customWidth="1"/>
    <col min="10" max="10" width="1.28515625" customWidth="1"/>
    <col min="11" max="11" width="12.140625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16.140625" customWidth="1"/>
    <col min="18" max="18" width="1.28515625" customWidth="1"/>
    <col min="19" max="19" width="0.28515625" customWidth="1"/>
  </cols>
  <sheetData>
    <row r="1" spans="1:18" ht="23.2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8" ht="23.25" customHeight="1" x14ac:dyDescent="0.2">
      <c r="A2" s="54" t="s">
        <v>101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23.2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5" spans="1:18" ht="23.25" customHeight="1" x14ac:dyDescent="0.2">
      <c r="A5" s="56" t="s">
        <v>189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23.25" customHeight="1" x14ac:dyDescent="0.2">
      <c r="A6" s="57" t="s">
        <v>104</v>
      </c>
      <c r="C6" s="57" t="s">
        <v>120</v>
      </c>
      <c r="D6" s="57"/>
      <c r="E6" s="57"/>
      <c r="F6" s="57"/>
      <c r="G6" s="57"/>
      <c r="H6" s="57"/>
      <c r="I6" s="57"/>
      <c r="K6" s="57" t="s">
        <v>121</v>
      </c>
      <c r="L6" s="57"/>
      <c r="M6" s="57"/>
      <c r="N6" s="57"/>
      <c r="O6" s="57"/>
      <c r="P6" s="57"/>
      <c r="Q6" s="57"/>
      <c r="R6" s="57"/>
    </row>
    <row r="7" spans="1:18" ht="33.75" customHeight="1" x14ac:dyDescent="0.2">
      <c r="A7" s="57"/>
      <c r="C7" s="21" t="s">
        <v>13</v>
      </c>
      <c r="D7" s="3"/>
      <c r="E7" s="21" t="s">
        <v>15</v>
      </c>
      <c r="F7" s="3"/>
      <c r="G7" s="21" t="s">
        <v>187</v>
      </c>
      <c r="H7" s="3"/>
      <c r="I7" s="21" t="s">
        <v>190</v>
      </c>
      <c r="K7" s="21" t="s">
        <v>13</v>
      </c>
      <c r="L7" s="3"/>
      <c r="M7" s="21" t="s">
        <v>15</v>
      </c>
      <c r="N7" s="3"/>
      <c r="O7" s="21" t="s">
        <v>187</v>
      </c>
      <c r="P7" s="3"/>
      <c r="Q7" s="86" t="s">
        <v>190</v>
      </c>
      <c r="R7" s="86"/>
    </row>
    <row r="8" spans="1:18" ht="23.25" customHeight="1" x14ac:dyDescent="0.2">
      <c r="A8" s="5" t="s">
        <v>44</v>
      </c>
      <c r="C8" s="6">
        <v>7773332</v>
      </c>
      <c r="E8" s="6">
        <v>61628820707</v>
      </c>
      <c r="G8" s="6">
        <v>43656961853</v>
      </c>
      <c r="I8" s="6">
        <v>17971858854</v>
      </c>
      <c r="K8" s="6">
        <v>7773332</v>
      </c>
      <c r="M8" s="6">
        <v>61628820707</v>
      </c>
      <c r="O8" s="6">
        <v>25622999516</v>
      </c>
      <c r="Q8" s="60">
        <v>36005821191</v>
      </c>
      <c r="R8" s="60"/>
    </row>
    <row r="9" spans="1:18" ht="23.25" customHeight="1" x14ac:dyDescent="0.2">
      <c r="A9" s="8" t="s">
        <v>56</v>
      </c>
      <c r="C9" s="9">
        <v>2900000</v>
      </c>
      <c r="E9" s="9">
        <v>47163585370</v>
      </c>
      <c r="G9" s="9">
        <v>50857616727</v>
      </c>
      <c r="I9" s="9">
        <v>-3694031357</v>
      </c>
      <c r="K9" s="9">
        <v>2900000</v>
      </c>
      <c r="M9" s="9">
        <v>47163585370</v>
      </c>
      <c r="O9" s="9">
        <v>50857616727</v>
      </c>
      <c r="Q9" s="62">
        <v>-3694031357</v>
      </c>
      <c r="R9" s="62"/>
    </row>
    <row r="10" spans="1:18" ht="23.25" customHeight="1" x14ac:dyDescent="0.2">
      <c r="A10" s="8" t="s">
        <v>28</v>
      </c>
      <c r="C10" s="9">
        <v>9590733</v>
      </c>
      <c r="E10" s="9">
        <v>38037836745</v>
      </c>
      <c r="G10" s="9">
        <v>30500692211</v>
      </c>
      <c r="I10" s="9">
        <v>7537144534</v>
      </c>
      <c r="K10" s="9">
        <v>9590733</v>
      </c>
      <c r="M10" s="9">
        <v>38037836745</v>
      </c>
      <c r="O10" s="9">
        <v>24110646722</v>
      </c>
      <c r="Q10" s="62">
        <v>13927190023</v>
      </c>
      <c r="R10" s="62"/>
    </row>
    <row r="11" spans="1:18" ht="23.25" customHeight="1" x14ac:dyDescent="0.2">
      <c r="A11" s="8" t="s">
        <v>29</v>
      </c>
      <c r="C11" s="9">
        <v>20543918</v>
      </c>
      <c r="E11" s="9">
        <v>41830252930</v>
      </c>
      <c r="G11" s="9">
        <v>51510122534</v>
      </c>
      <c r="I11" s="9">
        <v>-9679869603</v>
      </c>
      <c r="K11" s="9">
        <v>20543918</v>
      </c>
      <c r="M11" s="9">
        <v>41830252930</v>
      </c>
      <c r="O11" s="9">
        <v>37982934120</v>
      </c>
      <c r="Q11" s="62">
        <v>3847318810</v>
      </c>
      <c r="R11" s="62"/>
    </row>
    <row r="12" spans="1:18" ht="23.25" customHeight="1" x14ac:dyDescent="0.2">
      <c r="A12" s="8" t="s">
        <v>39</v>
      </c>
      <c r="C12" s="9">
        <v>1240000</v>
      </c>
      <c r="E12" s="9">
        <v>20609447900</v>
      </c>
      <c r="G12" s="9">
        <v>17484194308</v>
      </c>
      <c r="I12" s="9">
        <v>3125253591</v>
      </c>
      <c r="K12" s="9">
        <v>1240000</v>
      </c>
      <c r="M12" s="9">
        <v>20609447900</v>
      </c>
      <c r="O12" s="9">
        <v>9916794222</v>
      </c>
      <c r="Q12" s="62">
        <v>10692653678</v>
      </c>
      <c r="R12" s="62"/>
    </row>
    <row r="13" spans="1:18" ht="23.25" customHeight="1" x14ac:dyDescent="0.2">
      <c r="A13" s="8" t="s">
        <v>72</v>
      </c>
      <c r="C13" s="9">
        <v>2900000</v>
      </c>
      <c r="E13" s="9">
        <v>100442148295</v>
      </c>
      <c r="G13" s="9">
        <v>100005663468</v>
      </c>
      <c r="I13" s="9">
        <v>436484826</v>
      </c>
      <c r="K13" s="9">
        <v>2900000</v>
      </c>
      <c r="M13" s="9">
        <v>100442148295</v>
      </c>
      <c r="O13" s="9">
        <v>100005663468</v>
      </c>
      <c r="Q13" s="62">
        <v>436484826</v>
      </c>
      <c r="R13" s="62"/>
    </row>
    <row r="14" spans="1:18" ht="23.25" customHeight="1" x14ac:dyDescent="0.2">
      <c r="A14" s="8" t="s">
        <v>53</v>
      </c>
      <c r="C14" s="9">
        <v>80000</v>
      </c>
      <c r="E14" s="9">
        <v>48636312504</v>
      </c>
      <c r="G14" s="9">
        <v>50166889495</v>
      </c>
      <c r="I14" s="9">
        <v>-1530576991</v>
      </c>
      <c r="K14" s="9">
        <v>80000</v>
      </c>
      <c r="M14" s="9">
        <v>48636312504</v>
      </c>
      <c r="O14" s="9">
        <v>50166889495</v>
      </c>
      <c r="Q14" s="62">
        <v>-1530576991</v>
      </c>
      <c r="R14" s="62"/>
    </row>
    <row r="15" spans="1:18" ht="23.25" customHeight="1" x14ac:dyDescent="0.2">
      <c r="A15" s="8" t="s">
        <v>40</v>
      </c>
      <c r="C15" s="9">
        <v>1339365</v>
      </c>
      <c r="E15" s="9">
        <v>74451235912</v>
      </c>
      <c r="G15" s="9">
        <v>72178625891</v>
      </c>
      <c r="I15" s="9">
        <v>2272610021</v>
      </c>
      <c r="K15" s="9">
        <v>1339365</v>
      </c>
      <c r="M15" s="9">
        <v>74451235912</v>
      </c>
      <c r="O15" s="9">
        <v>54667110654</v>
      </c>
      <c r="Q15" s="62">
        <v>19784125258</v>
      </c>
      <c r="R15" s="62"/>
    </row>
    <row r="16" spans="1:18" ht="23.25" customHeight="1" x14ac:dyDescent="0.2">
      <c r="A16" s="8" t="s">
        <v>24</v>
      </c>
      <c r="C16" s="9">
        <v>688679</v>
      </c>
      <c r="E16" s="9">
        <v>1542333389</v>
      </c>
      <c r="G16" s="9">
        <v>4595141807</v>
      </c>
      <c r="I16" s="9">
        <v>-3052808417</v>
      </c>
      <c r="K16" s="9">
        <v>688679</v>
      </c>
      <c r="M16" s="9">
        <v>1542333389</v>
      </c>
      <c r="O16" s="9">
        <v>1122895319</v>
      </c>
      <c r="Q16" s="62">
        <v>419438070</v>
      </c>
      <c r="R16" s="62"/>
    </row>
    <row r="17" spans="1:18" ht="23.25" customHeight="1" x14ac:dyDescent="0.2">
      <c r="A17" s="8" t="s">
        <v>51</v>
      </c>
      <c r="C17" s="9">
        <v>258000</v>
      </c>
      <c r="E17" s="9">
        <v>4815466464</v>
      </c>
      <c r="G17" s="9">
        <v>6101534073</v>
      </c>
      <c r="I17" s="9">
        <v>-1286067608</v>
      </c>
      <c r="K17" s="9">
        <v>258000</v>
      </c>
      <c r="M17" s="9">
        <v>4815466464</v>
      </c>
      <c r="O17" s="9">
        <v>4268255510</v>
      </c>
      <c r="Q17" s="62">
        <v>547210954</v>
      </c>
      <c r="R17" s="62"/>
    </row>
    <row r="18" spans="1:18" ht="23.25" customHeight="1" x14ac:dyDescent="0.2">
      <c r="A18" s="8" t="s">
        <v>20</v>
      </c>
      <c r="C18" s="9">
        <v>163178963</v>
      </c>
      <c r="E18" s="9">
        <v>99093564844</v>
      </c>
      <c r="G18" s="9">
        <v>101360411099</v>
      </c>
      <c r="I18" s="9">
        <v>-2266846254</v>
      </c>
      <c r="K18" s="9">
        <v>163178963</v>
      </c>
      <c r="M18" s="9">
        <v>99093564844</v>
      </c>
      <c r="O18" s="9">
        <v>62287890497</v>
      </c>
      <c r="Q18" s="62">
        <v>36805674347</v>
      </c>
      <c r="R18" s="62"/>
    </row>
    <row r="19" spans="1:18" ht="23.25" customHeight="1" x14ac:dyDescent="0.2">
      <c r="A19" s="8" t="s">
        <v>36</v>
      </c>
      <c r="C19" s="9">
        <v>33200000</v>
      </c>
      <c r="E19" s="9">
        <v>62888881876</v>
      </c>
      <c r="G19" s="9">
        <v>56497869260</v>
      </c>
      <c r="I19" s="9">
        <v>6391012615</v>
      </c>
      <c r="K19" s="9">
        <v>33200000</v>
      </c>
      <c r="M19" s="9">
        <v>62888881876</v>
      </c>
      <c r="O19" s="9">
        <v>36236701080</v>
      </c>
      <c r="Q19" s="62">
        <v>26652180796</v>
      </c>
      <c r="R19" s="62"/>
    </row>
    <row r="20" spans="1:18" ht="23.25" customHeight="1" x14ac:dyDescent="0.2">
      <c r="A20" s="8" t="s">
        <v>26</v>
      </c>
      <c r="C20" s="9">
        <v>377049</v>
      </c>
      <c r="E20" s="9">
        <v>17595541360</v>
      </c>
      <c r="G20" s="9">
        <v>19492402825</v>
      </c>
      <c r="I20" s="9">
        <v>-1896861464</v>
      </c>
      <c r="K20" s="9">
        <v>377049</v>
      </c>
      <c r="M20" s="9">
        <v>17595541360</v>
      </c>
      <c r="O20" s="9">
        <v>11622720367</v>
      </c>
      <c r="Q20" s="62">
        <v>5972820993</v>
      </c>
      <c r="R20" s="62"/>
    </row>
    <row r="21" spans="1:18" ht="23.25" customHeight="1" x14ac:dyDescent="0.2">
      <c r="A21" s="8" t="s">
        <v>37</v>
      </c>
      <c r="C21" s="9">
        <v>2138348</v>
      </c>
      <c r="E21" s="9">
        <v>92362762350</v>
      </c>
      <c r="G21" s="9">
        <v>81456614900</v>
      </c>
      <c r="I21" s="9">
        <v>10906147450</v>
      </c>
      <c r="K21" s="9">
        <v>2138348</v>
      </c>
      <c r="M21" s="9">
        <v>92362762350</v>
      </c>
      <c r="O21" s="9">
        <v>52715495769</v>
      </c>
      <c r="Q21" s="62">
        <v>39647266581</v>
      </c>
      <c r="R21" s="62"/>
    </row>
    <row r="22" spans="1:18" ht="23.25" customHeight="1" x14ac:dyDescent="0.2">
      <c r="A22" s="8" t="s">
        <v>23</v>
      </c>
      <c r="C22" s="9">
        <v>13516371</v>
      </c>
      <c r="E22" s="9">
        <v>46043016489</v>
      </c>
      <c r="G22" s="9">
        <v>49664226641</v>
      </c>
      <c r="I22" s="9">
        <v>-3621210151</v>
      </c>
      <c r="K22" s="9">
        <v>13516371</v>
      </c>
      <c r="M22" s="9">
        <v>46043016489</v>
      </c>
      <c r="O22" s="9">
        <v>41208054333</v>
      </c>
      <c r="Q22" s="62">
        <v>4834962156</v>
      </c>
      <c r="R22" s="62"/>
    </row>
    <row r="23" spans="1:18" ht="23.25" customHeight="1" x14ac:dyDescent="0.2">
      <c r="A23" s="8" t="s">
        <v>21</v>
      </c>
      <c r="C23" s="9">
        <v>1648325</v>
      </c>
      <c r="E23" s="9">
        <v>28328305315</v>
      </c>
      <c r="G23" s="9">
        <v>28639066170</v>
      </c>
      <c r="I23" s="9">
        <v>-310760854</v>
      </c>
      <c r="K23" s="9">
        <v>1648325</v>
      </c>
      <c r="M23" s="9">
        <v>28328305315</v>
      </c>
      <c r="O23" s="9">
        <v>18285854923</v>
      </c>
      <c r="Q23" s="62">
        <v>10042450392</v>
      </c>
      <c r="R23" s="62"/>
    </row>
    <row r="24" spans="1:18" ht="23.25" customHeight="1" x14ac:dyDescent="0.2">
      <c r="A24" s="8" t="s">
        <v>59</v>
      </c>
      <c r="C24" s="9">
        <v>5752297</v>
      </c>
      <c r="E24" s="9">
        <v>6004638994</v>
      </c>
      <c r="G24" s="9">
        <v>12315667877</v>
      </c>
      <c r="I24" s="9">
        <v>-6311028882</v>
      </c>
      <c r="K24" s="9">
        <v>5752297</v>
      </c>
      <c r="M24" s="9">
        <v>6004638994</v>
      </c>
      <c r="O24" s="9">
        <v>12315667877</v>
      </c>
      <c r="Q24" s="62">
        <v>-6311028882</v>
      </c>
      <c r="R24" s="62"/>
    </row>
    <row r="25" spans="1:18" ht="23.25" customHeight="1" x14ac:dyDescent="0.2">
      <c r="A25" s="8" t="s">
        <v>43</v>
      </c>
      <c r="C25" s="9">
        <v>200000</v>
      </c>
      <c r="E25" s="9">
        <v>1839668580</v>
      </c>
      <c r="G25" s="9">
        <v>35536127715</v>
      </c>
      <c r="I25" s="9">
        <v>-33696459135</v>
      </c>
      <c r="K25" s="9">
        <v>200000</v>
      </c>
      <c r="M25" s="9">
        <v>1839668580</v>
      </c>
      <c r="O25" s="9">
        <v>1121288417</v>
      </c>
      <c r="Q25" s="62">
        <v>718380163</v>
      </c>
      <c r="R25" s="62"/>
    </row>
    <row r="26" spans="1:18" ht="23.25" customHeight="1" x14ac:dyDescent="0.2">
      <c r="A26" s="8" t="s">
        <v>27</v>
      </c>
      <c r="C26" s="9">
        <v>130000</v>
      </c>
      <c r="E26" s="9">
        <v>7108919961</v>
      </c>
      <c r="G26" s="9">
        <v>7424957956</v>
      </c>
      <c r="I26" s="9">
        <v>-316037995</v>
      </c>
      <c r="K26" s="9">
        <v>130000</v>
      </c>
      <c r="M26" s="9">
        <v>7108919961</v>
      </c>
      <c r="O26" s="9">
        <v>5771255490</v>
      </c>
      <c r="Q26" s="62">
        <v>1337664471</v>
      </c>
      <c r="R26" s="62"/>
    </row>
    <row r="27" spans="1:18" ht="23.25" customHeight="1" x14ac:dyDescent="0.2">
      <c r="A27" s="8" t="s">
        <v>30</v>
      </c>
      <c r="C27" s="9">
        <v>6486240</v>
      </c>
      <c r="E27" s="9">
        <v>63459959456</v>
      </c>
      <c r="G27" s="9">
        <v>54026568683</v>
      </c>
      <c r="I27" s="9">
        <v>9433390773</v>
      </c>
      <c r="K27" s="9">
        <v>6486240</v>
      </c>
      <c r="M27" s="9">
        <v>63459959456</v>
      </c>
      <c r="O27" s="9">
        <v>49479805957</v>
      </c>
      <c r="Q27" s="62">
        <v>13980153499</v>
      </c>
      <c r="R27" s="62"/>
    </row>
    <row r="28" spans="1:18" ht="23.25" customHeight="1" x14ac:dyDescent="0.2">
      <c r="A28" s="8" t="s">
        <v>38</v>
      </c>
      <c r="C28" s="9">
        <v>1125000</v>
      </c>
      <c r="E28" s="9">
        <v>27025713787</v>
      </c>
      <c r="G28" s="9">
        <v>23687965575</v>
      </c>
      <c r="I28" s="9">
        <v>3337748212</v>
      </c>
      <c r="K28" s="9">
        <v>1125000</v>
      </c>
      <c r="M28" s="9">
        <v>27025713787</v>
      </c>
      <c r="O28" s="9">
        <v>15947047125</v>
      </c>
      <c r="Q28" s="62">
        <v>11078666662</v>
      </c>
      <c r="R28" s="62"/>
    </row>
    <row r="29" spans="1:18" ht="23.25" customHeight="1" x14ac:dyDescent="0.2">
      <c r="A29" s="8" t="s">
        <v>57</v>
      </c>
      <c r="C29" s="9">
        <v>2787044</v>
      </c>
      <c r="E29" s="9">
        <v>20768906125</v>
      </c>
      <c r="G29" s="9">
        <v>22246104047</v>
      </c>
      <c r="I29" s="9">
        <v>-1477197921</v>
      </c>
      <c r="K29" s="9">
        <v>2787044</v>
      </c>
      <c r="M29" s="9">
        <v>20768906125</v>
      </c>
      <c r="O29" s="9">
        <v>22246104047</v>
      </c>
      <c r="Q29" s="62">
        <v>-1477197921</v>
      </c>
      <c r="R29" s="62"/>
    </row>
    <row r="30" spans="1:18" ht="23.25" customHeight="1" x14ac:dyDescent="0.2">
      <c r="A30" s="8" t="s">
        <v>41</v>
      </c>
      <c r="C30" s="9">
        <v>1725439</v>
      </c>
      <c r="E30" s="9">
        <v>75332459687</v>
      </c>
      <c r="G30" s="9">
        <v>80160585512</v>
      </c>
      <c r="I30" s="9">
        <v>-4828125824</v>
      </c>
      <c r="K30" s="9">
        <v>1725439</v>
      </c>
      <c r="M30" s="9">
        <v>75332459687</v>
      </c>
      <c r="O30" s="9">
        <v>68452539980</v>
      </c>
      <c r="Q30" s="62">
        <v>6879919707</v>
      </c>
      <c r="R30" s="62"/>
    </row>
    <row r="31" spans="1:18" ht="23.25" customHeight="1" x14ac:dyDescent="0.2">
      <c r="A31" s="8" t="s">
        <v>34</v>
      </c>
      <c r="C31" s="9">
        <v>563000</v>
      </c>
      <c r="E31" s="9">
        <v>5480336978</v>
      </c>
      <c r="G31" s="9">
        <v>5580893619</v>
      </c>
      <c r="I31" s="9">
        <v>-100556640</v>
      </c>
      <c r="K31" s="9">
        <v>563000</v>
      </c>
      <c r="M31" s="9">
        <v>5480336978</v>
      </c>
      <c r="O31" s="9">
        <v>4951572950</v>
      </c>
      <c r="Q31" s="62">
        <v>528764028</v>
      </c>
      <c r="R31" s="62"/>
    </row>
    <row r="32" spans="1:18" ht="23.25" customHeight="1" x14ac:dyDescent="0.2">
      <c r="A32" s="8" t="s">
        <v>49</v>
      </c>
      <c r="C32" s="9">
        <v>9179999</v>
      </c>
      <c r="E32" s="9">
        <v>24475984051</v>
      </c>
      <c r="G32" s="9">
        <v>23537753178</v>
      </c>
      <c r="I32" s="9">
        <v>938230873</v>
      </c>
      <c r="K32" s="9">
        <v>9179999</v>
      </c>
      <c r="M32" s="9">
        <v>24475984051</v>
      </c>
      <c r="O32" s="9">
        <v>15312384603</v>
      </c>
      <c r="Q32" s="62">
        <v>9163599448</v>
      </c>
      <c r="R32" s="62"/>
    </row>
    <row r="33" spans="1:18" ht="23.25" customHeight="1" x14ac:dyDescent="0.2">
      <c r="A33" s="8" t="s">
        <v>47</v>
      </c>
      <c r="C33" s="9">
        <v>2980000</v>
      </c>
      <c r="E33" s="9">
        <v>14018969168</v>
      </c>
      <c r="G33" s="9">
        <v>13149621576</v>
      </c>
      <c r="I33" s="9">
        <v>869347592</v>
      </c>
      <c r="K33" s="9">
        <v>2980000</v>
      </c>
      <c r="M33" s="9">
        <v>14018969168</v>
      </c>
      <c r="O33" s="9">
        <v>9337071888</v>
      </c>
      <c r="Q33" s="62">
        <v>4681897280</v>
      </c>
      <c r="R33" s="62"/>
    </row>
    <row r="34" spans="1:18" ht="23.25" customHeight="1" x14ac:dyDescent="0.2">
      <c r="A34" s="8" t="s">
        <v>25</v>
      </c>
      <c r="C34" s="9">
        <v>25973169</v>
      </c>
      <c r="E34" s="9">
        <v>59199194539</v>
      </c>
      <c r="G34" s="9">
        <v>68399940055</v>
      </c>
      <c r="I34" s="9">
        <v>-9200745515</v>
      </c>
      <c r="K34" s="9">
        <v>25973169</v>
      </c>
      <c r="M34" s="9">
        <v>59199194539</v>
      </c>
      <c r="O34" s="9">
        <v>55768237872</v>
      </c>
      <c r="Q34" s="62">
        <v>3430956667</v>
      </c>
      <c r="R34" s="62"/>
    </row>
    <row r="35" spans="1:18" ht="23.25" customHeight="1" x14ac:dyDescent="0.2">
      <c r="A35" s="8" t="s">
        <v>46</v>
      </c>
      <c r="C35" s="9">
        <v>29757098</v>
      </c>
      <c r="E35" s="9">
        <v>74585393047</v>
      </c>
      <c r="G35" s="9">
        <v>79870739585</v>
      </c>
      <c r="I35" s="9">
        <v>-5285346537</v>
      </c>
      <c r="K35" s="9">
        <v>29757098</v>
      </c>
      <c r="M35" s="9">
        <v>74585393047</v>
      </c>
      <c r="O35" s="9">
        <v>61911030558</v>
      </c>
      <c r="Q35" s="62">
        <v>12674362489</v>
      </c>
      <c r="R35" s="62"/>
    </row>
    <row r="36" spans="1:18" ht="23.25" customHeight="1" x14ac:dyDescent="0.2">
      <c r="A36" s="8" t="s">
        <v>45</v>
      </c>
      <c r="C36" s="9">
        <v>3787585</v>
      </c>
      <c r="E36" s="9">
        <v>8764371849</v>
      </c>
      <c r="G36" s="9">
        <v>7125750011</v>
      </c>
      <c r="I36" s="9">
        <v>1638621838</v>
      </c>
      <c r="K36" s="9">
        <v>3787585</v>
      </c>
      <c r="M36" s="9">
        <v>8764371849</v>
      </c>
      <c r="O36" s="9">
        <v>4314746004</v>
      </c>
      <c r="Q36" s="62">
        <v>4449625845</v>
      </c>
      <c r="R36" s="62"/>
    </row>
    <row r="37" spans="1:18" ht="23.25" customHeight="1" x14ac:dyDescent="0.2">
      <c r="A37" s="8" t="s">
        <v>19</v>
      </c>
      <c r="C37" s="9">
        <v>19986764</v>
      </c>
      <c r="E37" s="9">
        <v>47478445556</v>
      </c>
      <c r="G37" s="9">
        <v>48218073073</v>
      </c>
      <c r="I37" s="9">
        <v>-739627516</v>
      </c>
      <c r="K37" s="9">
        <v>19986764</v>
      </c>
      <c r="M37" s="9">
        <v>47478445556</v>
      </c>
      <c r="O37" s="9">
        <v>38262630655</v>
      </c>
      <c r="Q37" s="62">
        <v>9215814901</v>
      </c>
      <c r="R37" s="62"/>
    </row>
    <row r="38" spans="1:18" ht="23.25" customHeight="1" x14ac:dyDescent="0.2">
      <c r="A38" s="8" t="s">
        <v>52</v>
      </c>
      <c r="C38" s="9">
        <v>135000</v>
      </c>
      <c r="E38" s="9">
        <v>5599379610</v>
      </c>
      <c r="G38" s="9">
        <v>4176812870</v>
      </c>
      <c r="I38" s="9">
        <v>1422566740</v>
      </c>
      <c r="K38" s="9">
        <v>135000</v>
      </c>
      <c r="M38" s="9">
        <v>5599379610</v>
      </c>
      <c r="O38" s="9">
        <v>3776458621</v>
      </c>
      <c r="Q38" s="62">
        <v>1822920989</v>
      </c>
      <c r="R38" s="62"/>
    </row>
    <row r="39" spans="1:18" ht="23.25" customHeight="1" x14ac:dyDescent="0.2">
      <c r="A39" s="8" t="s">
        <v>55</v>
      </c>
      <c r="C39" s="9">
        <v>1675000</v>
      </c>
      <c r="E39" s="9">
        <v>7394470460</v>
      </c>
      <c r="G39" s="9">
        <v>7056959389</v>
      </c>
      <c r="I39" s="9">
        <v>337511071</v>
      </c>
      <c r="K39" s="9">
        <v>1675000</v>
      </c>
      <c r="M39" s="9">
        <v>7394470460</v>
      </c>
      <c r="O39" s="9">
        <v>7056959389</v>
      </c>
      <c r="Q39" s="62">
        <v>337511071</v>
      </c>
      <c r="R39" s="62"/>
    </row>
    <row r="40" spans="1:18" ht="23.25" customHeight="1" x14ac:dyDescent="0.2">
      <c r="A40" s="8" t="s">
        <v>35</v>
      </c>
      <c r="C40" s="9">
        <v>8942001</v>
      </c>
      <c r="E40" s="9">
        <v>34550992119</v>
      </c>
      <c r="G40" s="9">
        <v>32545721390</v>
      </c>
      <c r="I40" s="9">
        <v>2005270729</v>
      </c>
      <c r="K40" s="9">
        <v>8942001</v>
      </c>
      <c r="M40" s="9">
        <v>34550992119</v>
      </c>
      <c r="O40" s="9">
        <v>18213143196</v>
      </c>
      <c r="Q40" s="62">
        <v>16337848923</v>
      </c>
      <c r="R40" s="62"/>
    </row>
    <row r="41" spans="1:18" ht="23.25" customHeight="1" x14ac:dyDescent="0.2">
      <c r="A41" s="8" t="s">
        <v>22</v>
      </c>
      <c r="C41" s="9">
        <v>90965451</v>
      </c>
      <c r="E41" s="9">
        <v>133046612605</v>
      </c>
      <c r="G41" s="9">
        <v>133317399470</v>
      </c>
      <c r="I41" s="9">
        <v>-270786864</v>
      </c>
      <c r="K41" s="9">
        <v>90965451</v>
      </c>
      <c r="M41" s="9">
        <v>133046612605</v>
      </c>
      <c r="O41" s="9">
        <v>91147600219</v>
      </c>
      <c r="Q41" s="62">
        <v>41899012386</v>
      </c>
      <c r="R41" s="62"/>
    </row>
    <row r="42" spans="1:18" ht="23.25" customHeight="1" x14ac:dyDescent="0.2">
      <c r="A42" s="8" t="s">
        <v>50</v>
      </c>
      <c r="C42" s="9">
        <v>28097125</v>
      </c>
      <c r="E42" s="9">
        <v>443012154815</v>
      </c>
      <c r="G42" s="9">
        <v>360223016762</v>
      </c>
      <c r="I42" s="9">
        <v>82789138053</v>
      </c>
      <c r="K42" s="9">
        <v>28097125</v>
      </c>
      <c r="M42" s="9">
        <v>443012154815</v>
      </c>
      <c r="O42" s="9">
        <v>151938912272</v>
      </c>
      <c r="Q42" s="62">
        <v>291073242543</v>
      </c>
      <c r="R42" s="62"/>
    </row>
    <row r="43" spans="1:18" ht="23.25" customHeight="1" x14ac:dyDescent="0.2">
      <c r="A43" s="8" t="s">
        <v>58</v>
      </c>
      <c r="C43" s="9">
        <v>1748955</v>
      </c>
      <c r="E43" s="9">
        <v>27246338572</v>
      </c>
      <c r="G43" s="9">
        <v>30936858983</v>
      </c>
      <c r="I43" s="9">
        <v>-3690520410</v>
      </c>
      <c r="K43" s="9">
        <v>1748955</v>
      </c>
      <c r="M43" s="9">
        <v>27246338572</v>
      </c>
      <c r="O43" s="9">
        <v>30936858983</v>
      </c>
      <c r="Q43" s="62">
        <v>-3690520410</v>
      </c>
      <c r="R43" s="62"/>
    </row>
    <row r="44" spans="1:18" ht="23.25" customHeight="1" x14ac:dyDescent="0.2">
      <c r="A44" s="8" t="s">
        <v>42</v>
      </c>
      <c r="C44" s="9">
        <v>1359309</v>
      </c>
      <c r="E44" s="9">
        <v>45414147899</v>
      </c>
      <c r="G44" s="9">
        <v>48111750982</v>
      </c>
      <c r="I44" s="9">
        <v>-2697603082</v>
      </c>
      <c r="K44" s="9">
        <v>1359309</v>
      </c>
      <c r="M44" s="9">
        <v>45414147899</v>
      </c>
      <c r="O44" s="9">
        <v>32631989841</v>
      </c>
      <c r="Q44" s="62">
        <v>12782158058</v>
      </c>
      <c r="R44" s="62"/>
    </row>
    <row r="45" spans="1:18" ht="23.25" customHeight="1" x14ac:dyDescent="0.2">
      <c r="A45" s="8" t="s">
        <v>48</v>
      </c>
      <c r="C45" s="9">
        <v>20492394</v>
      </c>
      <c r="E45" s="9">
        <v>64377405357</v>
      </c>
      <c r="G45" s="9">
        <v>60351275773</v>
      </c>
      <c r="I45" s="9">
        <v>4026129584</v>
      </c>
      <c r="K45" s="9">
        <v>20492394</v>
      </c>
      <c r="M45" s="9">
        <v>64377405357</v>
      </c>
      <c r="O45" s="9">
        <v>40190926096</v>
      </c>
      <c r="Q45" s="62">
        <v>24186479261</v>
      </c>
      <c r="R45" s="62"/>
    </row>
    <row r="46" spans="1:18" ht="23.25" customHeight="1" x14ac:dyDescent="0.2">
      <c r="A46" s="8" t="s">
        <v>31</v>
      </c>
      <c r="C46" s="9">
        <v>2963896</v>
      </c>
      <c r="E46" s="9">
        <v>20851584244</v>
      </c>
      <c r="G46" s="9">
        <v>19234042448</v>
      </c>
      <c r="I46" s="9">
        <v>1617541796</v>
      </c>
      <c r="K46" s="9">
        <v>2963896</v>
      </c>
      <c r="M46" s="9">
        <v>20851584244</v>
      </c>
      <c r="O46" s="9">
        <v>13982953846</v>
      </c>
      <c r="Q46" s="62">
        <v>6868630398</v>
      </c>
      <c r="R46" s="62"/>
    </row>
    <row r="47" spans="1:18" ht="23.25" customHeight="1" x14ac:dyDescent="0.2">
      <c r="A47" s="8" t="s">
        <v>33</v>
      </c>
      <c r="C47" s="9">
        <v>10350000</v>
      </c>
      <c r="E47" s="9">
        <v>83803155120</v>
      </c>
      <c r="G47" s="9">
        <v>73019660895</v>
      </c>
      <c r="I47" s="9">
        <v>10783494224</v>
      </c>
      <c r="K47" s="9">
        <v>10350000</v>
      </c>
      <c r="M47" s="9">
        <v>83803155120</v>
      </c>
      <c r="O47" s="9">
        <v>55297210911</v>
      </c>
      <c r="Q47" s="62">
        <v>28505944209</v>
      </c>
      <c r="R47" s="62"/>
    </row>
    <row r="48" spans="1:18" ht="23.25" customHeight="1" x14ac:dyDescent="0.2">
      <c r="A48" s="8" t="s">
        <v>54</v>
      </c>
      <c r="C48" s="9">
        <v>10800000</v>
      </c>
      <c r="E48" s="9">
        <v>51385694220</v>
      </c>
      <c r="G48" s="9">
        <v>50249169803</v>
      </c>
      <c r="I48" s="9">
        <v>1136524416</v>
      </c>
      <c r="K48" s="9">
        <v>10800000</v>
      </c>
      <c r="M48" s="9">
        <v>51385694220</v>
      </c>
      <c r="O48" s="9">
        <v>50249169803</v>
      </c>
      <c r="Q48" s="62">
        <v>1136524416</v>
      </c>
      <c r="R48" s="62"/>
    </row>
    <row r="49" spans="1:18" ht="23.25" customHeight="1" x14ac:dyDescent="0.2">
      <c r="A49" s="8" t="s">
        <v>60</v>
      </c>
      <c r="C49" s="9">
        <v>750000</v>
      </c>
      <c r="E49" s="9">
        <v>8550886725</v>
      </c>
      <c r="G49" s="9">
        <v>6271538220</v>
      </c>
      <c r="I49" s="9">
        <v>2279348505</v>
      </c>
      <c r="K49" s="9">
        <v>750000</v>
      </c>
      <c r="M49" s="9">
        <v>8550886725</v>
      </c>
      <c r="O49" s="9">
        <v>6271538220</v>
      </c>
      <c r="Q49" s="62">
        <v>2279348505</v>
      </c>
      <c r="R49" s="62"/>
    </row>
    <row r="50" spans="1:18" ht="23.25" customHeight="1" x14ac:dyDescent="0.2">
      <c r="A50" s="11" t="s">
        <v>82</v>
      </c>
      <c r="C50" s="12">
        <v>85000</v>
      </c>
      <c r="E50" s="12">
        <v>84953781250</v>
      </c>
      <c r="G50" s="12">
        <v>84953781250</v>
      </c>
      <c r="I50" s="12">
        <v>0</v>
      </c>
      <c r="K50" s="12">
        <v>85000</v>
      </c>
      <c r="M50" s="12">
        <v>84953781250</v>
      </c>
      <c r="O50" s="12">
        <v>84984593750</v>
      </c>
      <c r="Q50" s="69">
        <v>-30812499</v>
      </c>
      <c r="R50" s="69"/>
    </row>
    <row r="51" spans="1:18" ht="23.25" customHeight="1" x14ac:dyDescent="0.2">
      <c r="A51" s="14" t="s">
        <v>61</v>
      </c>
      <c r="C51" s="15">
        <v>550170849</v>
      </c>
      <c r="E51" s="15">
        <v>2231199077224</v>
      </c>
      <c r="G51" s="15">
        <v>2155896769959</v>
      </c>
      <c r="I51" s="15">
        <v>75302307277</v>
      </c>
      <c r="K51" s="15">
        <v>550170849</v>
      </c>
      <c r="M51" s="15">
        <v>2231199077224</v>
      </c>
      <c r="O51" s="15">
        <v>1532948221292</v>
      </c>
      <c r="Q51" s="87">
        <v>698250855934</v>
      </c>
      <c r="R51" s="87"/>
    </row>
  </sheetData>
  <mergeCells count="52">
    <mergeCell ref="Q48:R48"/>
    <mergeCell ref="Q49:R49"/>
    <mergeCell ref="Q50:R50"/>
    <mergeCell ref="Q51:R51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2"/>
  <sheetViews>
    <sheetView rightToLeft="1" view="pageBreakPreview" topLeftCell="A34" zoomScale="80" zoomScaleNormal="100" zoomScaleSheetLayoutView="80" workbookViewId="0">
      <selection activeCell="A52" sqref="A52:XFD60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13.42578125" bestFit="1" customWidth="1"/>
    <col min="7" max="7" width="1.28515625" customWidth="1"/>
    <col min="8" max="8" width="19" bestFit="1" customWidth="1"/>
    <col min="9" max="9" width="1.28515625" customWidth="1"/>
    <col min="10" max="10" width="19" bestFit="1" customWidth="1"/>
    <col min="11" max="11" width="1.28515625" customWidth="1"/>
    <col min="12" max="12" width="12" bestFit="1" customWidth="1"/>
    <col min="13" max="13" width="1.28515625" customWidth="1"/>
    <col min="14" max="14" width="17.5703125" bestFit="1" customWidth="1"/>
    <col min="15" max="15" width="1.28515625" customWidth="1"/>
    <col min="16" max="16" width="13.28515625" bestFit="1" customWidth="1"/>
    <col min="17" max="17" width="1.28515625" customWidth="1"/>
    <col min="18" max="18" width="17.28515625" bestFit="1" customWidth="1"/>
    <col min="19" max="19" width="1.28515625" customWidth="1"/>
    <col min="20" max="20" width="13.42578125" bestFit="1" customWidth="1"/>
    <col min="21" max="21" width="1.28515625" customWidth="1"/>
    <col min="22" max="22" width="17.5703125" bestFit="1" customWidth="1"/>
    <col min="23" max="23" width="1.28515625" customWidth="1"/>
    <col min="24" max="24" width="19" bestFit="1" customWidth="1"/>
    <col min="25" max="25" width="1.28515625" customWidth="1"/>
    <col min="26" max="26" width="19.140625" bestFit="1" customWidth="1"/>
    <col min="27" max="27" width="1.28515625" customWidth="1"/>
    <col min="28" max="28" width="19.85546875" bestFit="1" customWidth="1"/>
    <col min="29" max="29" width="0.28515625" customWidth="1"/>
  </cols>
  <sheetData>
    <row r="1" spans="1:28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28" ht="21.7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8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 ht="14.45" customHeight="1" x14ac:dyDescent="0.2">
      <c r="A4" s="1" t="s">
        <v>3</v>
      </c>
      <c r="B4" s="56" t="s">
        <v>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ht="14.45" customHeight="1" x14ac:dyDescent="0.2">
      <c r="A5" s="56" t="s">
        <v>5</v>
      </c>
      <c r="B5" s="56"/>
      <c r="C5" s="56" t="s">
        <v>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ht="14.45" customHeight="1" x14ac:dyDescent="0.2">
      <c r="F6" s="57" t="s">
        <v>7</v>
      </c>
      <c r="G6" s="57"/>
      <c r="H6" s="57"/>
      <c r="I6" s="57"/>
      <c r="J6" s="57"/>
      <c r="L6" s="57" t="s">
        <v>8</v>
      </c>
      <c r="M6" s="57"/>
      <c r="N6" s="57"/>
      <c r="O6" s="57"/>
      <c r="P6" s="57"/>
      <c r="Q6" s="57"/>
      <c r="R6" s="57"/>
      <c r="T6" s="57" t="s">
        <v>9</v>
      </c>
      <c r="U6" s="57"/>
      <c r="V6" s="57"/>
      <c r="W6" s="57"/>
      <c r="X6" s="57"/>
      <c r="Y6" s="57"/>
      <c r="Z6" s="57"/>
      <c r="AA6" s="57"/>
      <c r="AB6" s="57"/>
    </row>
    <row r="7" spans="1:28" ht="14.45" customHeight="1" x14ac:dyDescent="0.2">
      <c r="F7" s="3"/>
      <c r="G7" s="3"/>
      <c r="H7" s="3"/>
      <c r="I7" s="3"/>
      <c r="J7" s="3"/>
      <c r="L7" s="58" t="s">
        <v>10</v>
      </c>
      <c r="M7" s="58"/>
      <c r="N7" s="58"/>
      <c r="O7" s="3"/>
      <c r="P7" s="58" t="s">
        <v>11</v>
      </c>
      <c r="Q7" s="58"/>
      <c r="R7" s="58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57" t="s">
        <v>12</v>
      </c>
      <c r="B8" s="57"/>
      <c r="C8" s="57"/>
      <c r="E8" s="57" t="s">
        <v>13</v>
      </c>
      <c r="F8" s="57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59" t="s">
        <v>19</v>
      </c>
      <c r="B9" s="59"/>
      <c r="C9" s="59"/>
      <c r="E9" s="60">
        <v>17432900</v>
      </c>
      <c r="F9" s="60"/>
      <c r="H9" s="6">
        <v>34544101319</v>
      </c>
      <c r="J9" s="6">
        <v>43158868489.084999</v>
      </c>
      <c r="L9" s="6">
        <v>2553864</v>
      </c>
      <c r="N9" s="6">
        <v>0</v>
      </c>
      <c r="P9" s="6">
        <v>0</v>
      </c>
      <c r="R9" s="6">
        <v>0</v>
      </c>
      <c r="T9" s="6">
        <v>19986764</v>
      </c>
      <c r="V9" s="6">
        <v>2394</v>
      </c>
      <c r="X9" s="6">
        <v>39603305903</v>
      </c>
      <c r="Z9" s="6">
        <v>47478445556.386299</v>
      </c>
      <c r="AB9" s="7">
        <v>1.85</v>
      </c>
    </row>
    <row r="10" spans="1:28" ht="21.75" customHeight="1" x14ac:dyDescent="0.2">
      <c r="A10" s="61" t="s">
        <v>20</v>
      </c>
      <c r="B10" s="61"/>
      <c r="C10" s="61"/>
      <c r="E10" s="62">
        <v>163178963</v>
      </c>
      <c r="F10" s="62"/>
      <c r="H10" s="9">
        <v>71901638816</v>
      </c>
      <c r="J10" s="9">
        <v>101360411099.62199</v>
      </c>
      <c r="L10" s="9">
        <v>0</v>
      </c>
      <c r="N10" s="9">
        <v>0</v>
      </c>
      <c r="P10" s="9">
        <v>0</v>
      </c>
      <c r="R10" s="9">
        <v>0</v>
      </c>
      <c r="T10" s="9">
        <v>163178963</v>
      </c>
      <c r="V10" s="9">
        <v>612</v>
      </c>
      <c r="X10" s="9">
        <v>71901638816</v>
      </c>
      <c r="Z10" s="9">
        <v>99093564844.998093</v>
      </c>
      <c r="AB10" s="10">
        <v>3.85</v>
      </c>
    </row>
    <row r="11" spans="1:28" ht="21.75" customHeight="1" x14ac:dyDescent="0.2">
      <c r="A11" s="61" t="s">
        <v>21</v>
      </c>
      <c r="B11" s="61"/>
      <c r="C11" s="61"/>
      <c r="E11" s="62">
        <v>1648325</v>
      </c>
      <c r="F11" s="62"/>
      <c r="H11" s="9">
        <v>19325118941</v>
      </c>
      <c r="J11" s="9">
        <v>28639066170.102501</v>
      </c>
      <c r="L11" s="9">
        <v>0</v>
      </c>
      <c r="N11" s="9">
        <v>0</v>
      </c>
      <c r="P11" s="9">
        <v>0</v>
      </c>
      <c r="R11" s="9">
        <v>0</v>
      </c>
      <c r="T11" s="9">
        <v>1648325</v>
      </c>
      <c r="V11" s="9">
        <v>17320</v>
      </c>
      <c r="X11" s="9">
        <v>19325118941</v>
      </c>
      <c r="Z11" s="9">
        <v>28328305315.029999</v>
      </c>
      <c r="AB11" s="10">
        <v>1.1000000000000001</v>
      </c>
    </row>
    <row r="12" spans="1:28" ht="21.75" customHeight="1" x14ac:dyDescent="0.2">
      <c r="A12" s="61" t="s">
        <v>22</v>
      </c>
      <c r="B12" s="61"/>
      <c r="C12" s="61"/>
      <c r="E12" s="62">
        <v>90965451</v>
      </c>
      <c r="F12" s="62"/>
      <c r="H12" s="9">
        <v>79607347710</v>
      </c>
      <c r="J12" s="9">
        <v>133317399470.188</v>
      </c>
      <c r="L12" s="9">
        <v>0</v>
      </c>
      <c r="N12" s="9">
        <v>0</v>
      </c>
      <c r="P12" s="9">
        <v>0</v>
      </c>
      <c r="R12" s="9">
        <v>0</v>
      </c>
      <c r="T12" s="9">
        <v>90965451</v>
      </c>
      <c r="V12" s="9">
        <v>1474</v>
      </c>
      <c r="X12" s="9">
        <v>79607347710</v>
      </c>
      <c r="Z12" s="9">
        <v>133046612605.99699</v>
      </c>
      <c r="AB12" s="10">
        <v>5.17</v>
      </c>
    </row>
    <row r="13" spans="1:28" ht="21.75" customHeight="1" x14ac:dyDescent="0.2">
      <c r="A13" s="61" t="s">
        <v>23</v>
      </c>
      <c r="B13" s="61"/>
      <c r="C13" s="61"/>
      <c r="E13" s="62">
        <v>13516371</v>
      </c>
      <c r="F13" s="62"/>
      <c r="H13" s="9">
        <v>27163949293</v>
      </c>
      <c r="J13" s="9">
        <v>49664226641.385498</v>
      </c>
      <c r="L13" s="9">
        <v>0</v>
      </c>
      <c r="N13" s="9">
        <v>0</v>
      </c>
      <c r="P13" s="9">
        <v>0</v>
      </c>
      <c r="R13" s="9">
        <v>0</v>
      </c>
      <c r="T13" s="9">
        <v>13516371</v>
      </c>
      <c r="V13" s="9">
        <v>3433</v>
      </c>
      <c r="X13" s="9">
        <v>27163949293</v>
      </c>
      <c r="Z13" s="9">
        <v>46043016489.299599</v>
      </c>
      <c r="AB13" s="10">
        <v>1.79</v>
      </c>
    </row>
    <row r="14" spans="1:28" ht="21.75" customHeight="1" x14ac:dyDescent="0.2">
      <c r="A14" s="61" t="s">
        <v>24</v>
      </c>
      <c r="B14" s="61"/>
      <c r="C14" s="61"/>
      <c r="E14" s="62">
        <v>7728267</v>
      </c>
      <c r="F14" s="62"/>
      <c r="H14" s="9">
        <v>20400495792</v>
      </c>
      <c r="J14" s="9">
        <v>16073233631.8046</v>
      </c>
      <c r="L14" s="9">
        <v>0</v>
      </c>
      <c r="N14" s="9">
        <v>0</v>
      </c>
      <c r="P14" s="9">
        <v>-7039588</v>
      </c>
      <c r="R14" s="9">
        <v>16446213511</v>
      </c>
      <c r="T14" s="9">
        <v>688679</v>
      </c>
      <c r="V14" s="9">
        <v>2257</v>
      </c>
      <c r="X14" s="9">
        <v>1817922832</v>
      </c>
      <c r="Z14" s="9">
        <v>1542333389.07181</v>
      </c>
      <c r="AB14" s="10">
        <v>0.06</v>
      </c>
    </row>
    <row r="15" spans="1:28" ht="21.75" customHeight="1" x14ac:dyDescent="0.2">
      <c r="A15" s="61" t="s">
        <v>25</v>
      </c>
      <c r="B15" s="61"/>
      <c r="C15" s="61"/>
      <c r="E15" s="62">
        <v>25973169</v>
      </c>
      <c r="F15" s="62"/>
      <c r="H15" s="9">
        <v>43526419771</v>
      </c>
      <c r="J15" s="9">
        <v>68399940055.234001</v>
      </c>
      <c r="L15" s="9">
        <v>0</v>
      </c>
      <c r="N15" s="9">
        <v>0</v>
      </c>
      <c r="P15" s="9">
        <v>0</v>
      </c>
      <c r="R15" s="9">
        <v>0</v>
      </c>
      <c r="T15" s="9">
        <v>25973169</v>
      </c>
      <c r="V15" s="9">
        <v>2297</v>
      </c>
      <c r="X15" s="9">
        <v>43526419771</v>
      </c>
      <c r="Z15" s="9">
        <v>59199194539.1381</v>
      </c>
      <c r="AB15" s="10">
        <v>2.2999999999999998</v>
      </c>
    </row>
    <row r="16" spans="1:28" ht="21.75" customHeight="1" x14ac:dyDescent="0.2">
      <c r="A16" s="61" t="s">
        <v>26</v>
      </c>
      <c r="B16" s="61"/>
      <c r="C16" s="61"/>
      <c r="E16" s="62">
        <v>377049</v>
      </c>
      <c r="F16" s="62"/>
      <c r="H16" s="9">
        <v>14661944966</v>
      </c>
      <c r="J16" s="9">
        <v>19492402825.083</v>
      </c>
      <c r="L16" s="9">
        <v>0</v>
      </c>
      <c r="N16" s="9">
        <v>0</v>
      </c>
      <c r="P16" s="9">
        <v>0</v>
      </c>
      <c r="R16" s="9">
        <v>0</v>
      </c>
      <c r="T16" s="9">
        <v>377049</v>
      </c>
      <c r="V16" s="9">
        <v>47030</v>
      </c>
      <c r="X16" s="9">
        <v>14661944966</v>
      </c>
      <c r="Z16" s="9">
        <v>17595541360.1469</v>
      </c>
      <c r="AB16" s="10">
        <v>0.68</v>
      </c>
    </row>
    <row r="17" spans="1:28" ht="21.75" customHeight="1" x14ac:dyDescent="0.2">
      <c r="A17" s="61" t="s">
        <v>27</v>
      </c>
      <c r="B17" s="61"/>
      <c r="C17" s="61"/>
      <c r="E17" s="62">
        <v>130000</v>
      </c>
      <c r="F17" s="62"/>
      <c r="H17" s="9">
        <v>10088650961</v>
      </c>
      <c r="J17" s="9">
        <v>7424957956</v>
      </c>
      <c r="L17" s="9">
        <v>0</v>
      </c>
      <c r="N17" s="9">
        <v>0</v>
      </c>
      <c r="P17" s="9">
        <v>0</v>
      </c>
      <c r="R17" s="9">
        <v>0</v>
      </c>
      <c r="T17" s="9">
        <v>130000</v>
      </c>
      <c r="V17" s="9">
        <v>55110</v>
      </c>
      <c r="X17" s="9">
        <v>10088650961</v>
      </c>
      <c r="Z17" s="9">
        <v>7108919961</v>
      </c>
      <c r="AB17" s="10">
        <v>0.28000000000000003</v>
      </c>
    </row>
    <row r="18" spans="1:28" ht="21.75" customHeight="1" x14ac:dyDescent="0.2">
      <c r="A18" s="61" t="s">
        <v>28</v>
      </c>
      <c r="B18" s="61"/>
      <c r="C18" s="61"/>
      <c r="E18" s="62">
        <v>9590733</v>
      </c>
      <c r="F18" s="62"/>
      <c r="H18" s="9">
        <v>34582969330</v>
      </c>
      <c r="J18" s="9">
        <v>30500692211.681499</v>
      </c>
      <c r="L18" s="9">
        <v>0</v>
      </c>
      <c r="N18" s="9">
        <v>0</v>
      </c>
      <c r="P18" s="9">
        <v>0</v>
      </c>
      <c r="R18" s="9">
        <v>0</v>
      </c>
      <c r="T18" s="9">
        <v>9590733</v>
      </c>
      <c r="V18" s="9">
        <v>3997</v>
      </c>
      <c r="X18" s="9">
        <v>34582969330</v>
      </c>
      <c r="Z18" s="9">
        <v>38037836745.738297</v>
      </c>
      <c r="AB18" s="10">
        <v>1.48</v>
      </c>
    </row>
    <row r="19" spans="1:28" ht="21.75" customHeight="1" x14ac:dyDescent="0.2">
      <c r="A19" s="61" t="s">
        <v>29</v>
      </c>
      <c r="B19" s="61"/>
      <c r="C19" s="61"/>
      <c r="E19" s="62">
        <v>20543918</v>
      </c>
      <c r="F19" s="62"/>
      <c r="H19" s="9">
        <v>76853323214</v>
      </c>
      <c r="J19" s="9">
        <v>63825790411.895699</v>
      </c>
      <c r="L19" s="9">
        <v>0</v>
      </c>
      <c r="N19" s="9">
        <v>0</v>
      </c>
      <c r="P19" s="9">
        <v>0</v>
      </c>
      <c r="R19" s="9">
        <v>0</v>
      </c>
      <c r="T19" s="9">
        <v>20543918</v>
      </c>
      <c r="V19" s="9">
        <v>2052</v>
      </c>
      <c r="X19" s="9">
        <v>64537655337</v>
      </c>
      <c r="Z19" s="9">
        <v>41830252930.440697</v>
      </c>
      <c r="AB19" s="10">
        <v>1.63</v>
      </c>
    </row>
    <row r="20" spans="1:28" ht="21.75" customHeight="1" x14ac:dyDescent="0.2">
      <c r="A20" s="61" t="s">
        <v>30</v>
      </c>
      <c r="B20" s="61"/>
      <c r="C20" s="61"/>
      <c r="E20" s="62">
        <v>4996274</v>
      </c>
      <c r="F20" s="62"/>
      <c r="H20" s="9">
        <v>12226841587</v>
      </c>
      <c r="J20" s="9">
        <v>40206564224.0578</v>
      </c>
      <c r="L20" s="9">
        <v>1489966</v>
      </c>
      <c r="N20" s="9">
        <v>13820004459</v>
      </c>
      <c r="P20" s="9">
        <v>0</v>
      </c>
      <c r="R20" s="9">
        <v>0</v>
      </c>
      <c r="T20" s="9">
        <v>6486240</v>
      </c>
      <c r="V20" s="9">
        <v>9860</v>
      </c>
      <c r="X20" s="9">
        <v>26046846046</v>
      </c>
      <c r="Z20" s="9">
        <v>63459959456.928001</v>
      </c>
      <c r="AB20" s="10">
        <v>2.4700000000000002</v>
      </c>
    </row>
    <row r="21" spans="1:28" ht="21.75" customHeight="1" x14ac:dyDescent="0.2">
      <c r="A21" s="61" t="s">
        <v>31</v>
      </c>
      <c r="B21" s="61"/>
      <c r="C21" s="61"/>
      <c r="E21" s="62">
        <v>2963896</v>
      </c>
      <c r="F21" s="62"/>
      <c r="H21" s="9">
        <v>19407740971</v>
      </c>
      <c r="J21" s="9">
        <v>19234042448.8368</v>
      </c>
      <c r="L21" s="9">
        <v>0</v>
      </c>
      <c r="N21" s="9">
        <v>0</v>
      </c>
      <c r="P21" s="9">
        <v>0</v>
      </c>
      <c r="R21" s="9">
        <v>0</v>
      </c>
      <c r="T21" s="9">
        <v>2963896</v>
      </c>
      <c r="V21" s="9">
        <v>7090</v>
      </c>
      <c r="X21" s="9">
        <v>19407740971</v>
      </c>
      <c r="Z21" s="9">
        <v>20851584244.992802</v>
      </c>
      <c r="AB21" s="10">
        <v>0.81</v>
      </c>
    </row>
    <row r="22" spans="1:28" ht="21.75" customHeight="1" x14ac:dyDescent="0.2">
      <c r="A22" s="61" t="s">
        <v>32</v>
      </c>
      <c r="B22" s="61"/>
      <c r="C22" s="61"/>
      <c r="E22" s="62">
        <v>2553864</v>
      </c>
      <c r="F22" s="62"/>
      <c r="H22" s="9">
        <v>2505340584</v>
      </c>
      <c r="J22" s="9">
        <v>3327303014.8706398</v>
      </c>
      <c r="L22" s="9">
        <v>0</v>
      </c>
      <c r="N22" s="9">
        <v>0</v>
      </c>
      <c r="P22" s="9">
        <v>-2553864</v>
      </c>
      <c r="R22" s="9">
        <v>0</v>
      </c>
      <c r="T22" s="9">
        <v>0</v>
      </c>
      <c r="V22" s="9">
        <v>0</v>
      </c>
      <c r="X22" s="9">
        <v>0</v>
      </c>
      <c r="Z22" s="9">
        <v>0</v>
      </c>
      <c r="AB22" s="10">
        <v>0</v>
      </c>
    </row>
    <row r="23" spans="1:28" ht="21.75" customHeight="1" x14ac:dyDescent="0.2">
      <c r="A23" s="61" t="s">
        <v>33</v>
      </c>
      <c r="B23" s="61"/>
      <c r="C23" s="61"/>
      <c r="E23" s="62">
        <v>10350000</v>
      </c>
      <c r="F23" s="62"/>
      <c r="H23" s="9">
        <v>56020036387</v>
      </c>
      <c r="J23" s="9">
        <v>73019660895</v>
      </c>
      <c r="L23" s="9">
        <v>0</v>
      </c>
      <c r="N23" s="9">
        <v>0</v>
      </c>
      <c r="P23" s="9">
        <v>0</v>
      </c>
      <c r="R23" s="9">
        <v>0</v>
      </c>
      <c r="T23" s="9">
        <v>10350000</v>
      </c>
      <c r="V23" s="9">
        <v>8160</v>
      </c>
      <c r="X23" s="9">
        <v>56020036387</v>
      </c>
      <c r="Z23" s="9">
        <v>83803155120</v>
      </c>
      <c r="AB23" s="10">
        <v>3.26</v>
      </c>
    </row>
    <row r="24" spans="1:28" ht="21.75" customHeight="1" x14ac:dyDescent="0.2">
      <c r="A24" s="61" t="s">
        <v>34</v>
      </c>
      <c r="B24" s="61"/>
      <c r="C24" s="61"/>
      <c r="E24" s="62">
        <v>563000</v>
      </c>
      <c r="F24" s="62"/>
      <c r="H24" s="9">
        <v>4951572950</v>
      </c>
      <c r="J24" s="9">
        <v>5580893619.8999996</v>
      </c>
      <c r="L24" s="9">
        <v>0</v>
      </c>
      <c r="N24" s="9">
        <v>0</v>
      </c>
      <c r="P24" s="9">
        <v>0</v>
      </c>
      <c r="R24" s="9">
        <v>0</v>
      </c>
      <c r="T24" s="9">
        <v>563000</v>
      </c>
      <c r="V24" s="9">
        <v>9810</v>
      </c>
      <c r="X24" s="9">
        <v>4951572950</v>
      </c>
      <c r="Z24" s="9">
        <v>5480336978.1000004</v>
      </c>
      <c r="AB24" s="10">
        <v>0.21</v>
      </c>
    </row>
    <row r="25" spans="1:28" ht="21.75" customHeight="1" x14ac:dyDescent="0.2">
      <c r="A25" s="61" t="s">
        <v>35</v>
      </c>
      <c r="B25" s="61"/>
      <c r="C25" s="61"/>
      <c r="E25" s="62">
        <v>8942001</v>
      </c>
      <c r="F25" s="62"/>
      <c r="H25" s="9">
        <v>34501330804</v>
      </c>
      <c r="J25" s="9">
        <v>32545721390.766399</v>
      </c>
      <c r="L25" s="9">
        <v>0</v>
      </c>
      <c r="N25" s="9">
        <v>0</v>
      </c>
      <c r="P25" s="9">
        <v>0</v>
      </c>
      <c r="R25" s="9">
        <v>0</v>
      </c>
      <c r="T25" s="9">
        <v>8942001</v>
      </c>
      <c r="V25" s="9">
        <v>3894</v>
      </c>
      <c r="X25" s="9">
        <v>34501330804</v>
      </c>
      <c r="Z25" s="9">
        <v>34550992119.859398</v>
      </c>
      <c r="AB25" s="10">
        <v>1.34</v>
      </c>
    </row>
    <row r="26" spans="1:28" ht="21.75" customHeight="1" x14ac:dyDescent="0.2">
      <c r="A26" s="61" t="s">
        <v>36</v>
      </c>
      <c r="B26" s="61"/>
      <c r="C26" s="61"/>
      <c r="E26" s="62">
        <v>33200000</v>
      </c>
      <c r="F26" s="62"/>
      <c r="H26" s="9">
        <v>55273014440</v>
      </c>
      <c r="J26" s="9">
        <v>56497869260</v>
      </c>
      <c r="L26" s="9">
        <v>0</v>
      </c>
      <c r="N26" s="9">
        <v>0</v>
      </c>
      <c r="P26" s="9">
        <v>0</v>
      </c>
      <c r="R26" s="9">
        <v>0</v>
      </c>
      <c r="T26" s="9">
        <v>33200000</v>
      </c>
      <c r="V26" s="9">
        <v>1909</v>
      </c>
      <c r="X26" s="9">
        <v>55273014440</v>
      </c>
      <c r="Z26" s="9">
        <v>62888881876</v>
      </c>
      <c r="AB26" s="10">
        <v>2.44</v>
      </c>
    </row>
    <row r="27" spans="1:28" ht="21.75" customHeight="1" x14ac:dyDescent="0.2">
      <c r="A27" s="61" t="s">
        <v>37</v>
      </c>
      <c r="B27" s="61"/>
      <c r="C27" s="61"/>
      <c r="E27" s="62">
        <v>2138348</v>
      </c>
      <c r="F27" s="62"/>
      <c r="H27" s="9">
        <v>48963660372</v>
      </c>
      <c r="J27" s="9">
        <v>81456614900.764404</v>
      </c>
      <c r="L27" s="9">
        <v>0</v>
      </c>
      <c r="N27" s="9">
        <v>0</v>
      </c>
      <c r="P27" s="9">
        <v>0</v>
      </c>
      <c r="R27" s="9">
        <v>0</v>
      </c>
      <c r="T27" s="9">
        <v>2138348</v>
      </c>
      <c r="V27" s="9">
        <v>43530</v>
      </c>
      <c r="X27" s="9">
        <v>48963660372</v>
      </c>
      <c r="Z27" s="9">
        <v>92362762350.358795</v>
      </c>
      <c r="AB27" s="10">
        <v>3.59</v>
      </c>
    </row>
    <row r="28" spans="1:28" ht="21.75" customHeight="1" x14ac:dyDescent="0.2">
      <c r="A28" s="61" t="s">
        <v>38</v>
      </c>
      <c r="B28" s="61"/>
      <c r="C28" s="61"/>
      <c r="E28" s="62">
        <v>1125000</v>
      </c>
      <c r="F28" s="62"/>
      <c r="H28" s="9">
        <v>27057390281</v>
      </c>
      <c r="J28" s="9">
        <v>23687965575</v>
      </c>
      <c r="L28" s="9">
        <v>0</v>
      </c>
      <c r="N28" s="9">
        <v>0</v>
      </c>
      <c r="P28" s="9">
        <v>0</v>
      </c>
      <c r="R28" s="9">
        <v>0</v>
      </c>
      <c r="T28" s="9">
        <v>1125000</v>
      </c>
      <c r="V28" s="9">
        <v>24210</v>
      </c>
      <c r="X28" s="9">
        <v>27057390281</v>
      </c>
      <c r="Z28" s="9">
        <v>27025713787.5</v>
      </c>
      <c r="AB28" s="10">
        <v>1.05</v>
      </c>
    </row>
    <row r="29" spans="1:28" ht="21.75" customHeight="1" x14ac:dyDescent="0.2">
      <c r="A29" s="61" t="s">
        <v>39</v>
      </c>
      <c r="B29" s="61"/>
      <c r="C29" s="61"/>
      <c r="E29" s="62">
        <v>1240000</v>
      </c>
      <c r="F29" s="62"/>
      <c r="H29" s="9">
        <v>9916794222</v>
      </c>
      <c r="J29" s="9">
        <v>17484194308</v>
      </c>
      <c r="L29" s="9">
        <v>0</v>
      </c>
      <c r="N29" s="9">
        <v>0</v>
      </c>
      <c r="P29" s="9">
        <v>0</v>
      </c>
      <c r="R29" s="9">
        <v>0</v>
      </c>
      <c r="T29" s="9">
        <v>1240000</v>
      </c>
      <c r="V29" s="9">
        <v>16750</v>
      </c>
      <c r="X29" s="9">
        <v>9916794222</v>
      </c>
      <c r="Z29" s="9">
        <v>20609447900</v>
      </c>
      <c r="AB29" s="10">
        <v>0.8</v>
      </c>
    </row>
    <row r="30" spans="1:28" ht="21.75" customHeight="1" x14ac:dyDescent="0.2">
      <c r="A30" s="61" t="s">
        <v>40</v>
      </c>
      <c r="B30" s="61"/>
      <c r="C30" s="61"/>
      <c r="E30" s="62">
        <v>1339365</v>
      </c>
      <c r="F30" s="62"/>
      <c r="H30" s="9">
        <v>16284386967</v>
      </c>
      <c r="J30" s="9">
        <v>72178625891.350494</v>
      </c>
      <c r="L30" s="9">
        <v>0</v>
      </c>
      <c r="N30" s="9">
        <v>0</v>
      </c>
      <c r="P30" s="9">
        <v>0</v>
      </c>
      <c r="R30" s="9">
        <v>0</v>
      </c>
      <c r="T30" s="9">
        <v>1339365</v>
      </c>
      <c r="V30" s="9">
        <v>56020</v>
      </c>
      <c r="X30" s="9">
        <v>16284386967</v>
      </c>
      <c r="Z30" s="9">
        <v>74451235912.970993</v>
      </c>
      <c r="AB30" s="10">
        <v>2.89</v>
      </c>
    </row>
    <row r="31" spans="1:28" ht="21.75" customHeight="1" x14ac:dyDescent="0.2">
      <c r="A31" s="61" t="s">
        <v>41</v>
      </c>
      <c r="B31" s="61"/>
      <c r="C31" s="61"/>
      <c r="E31" s="62">
        <v>1725439</v>
      </c>
      <c r="F31" s="62"/>
      <c r="H31" s="9">
        <v>15913919935</v>
      </c>
      <c r="J31" s="9">
        <v>80160585512.734604</v>
      </c>
      <c r="L31" s="9">
        <v>0</v>
      </c>
      <c r="N31" s="9">
        <v>0</v>
      </c>
      <c r="P31" s="9">
        <v>0</v>
      </c>
      <c r="R31" s="9">
        <v>0</v>
      </c>
      <c r="T31" s="9">
        <v>1725439</v>
      </c>
      <c r="V31" s="9">
        <v>44000</v>
      </c>
      <c r="X31" s="9">
        <v>15913919935</v>
      </c>
      <c r="Z31" s="9">
        <v>75332459687.320007</v>
      </c>
      <c r="AB31" s="10">
        <v>2.93</v>
      </c>
    </row>
    <row r="32" spans="1:28" ht="21.75" customHeight="1" x14ac:dyDescent="0.2">
      <c r="A32" s="61" t="s">
        <v>42</v>
      </c>
      <c r="B32" s="61"/>
      <c r="C32" s="61"/>
      <c r="E32" s="62">
        <v>1359309</v>
      </c>
      <c r="F32" s="62"/>
      <c r="H32" s="9">
        <v>23695979397</v>
      </c>
      <c r="J32" s="9">
        <v>48111750982.808098</v>
      </c>
      <c r="L32" s="9">
        <v>0</v>
      </c>
      <c r="N32" s="9">
        <v>0</v>
      </c>
      <c r="P32" s="9">
        <v>0</v>
      </c>
      <c r="R32" s="9">
        <v>0</v>
      </c>
      <c r="T32" s="9">
        <v>1359309</v>
      </c>
      <c r="V32" s="9">
        <v>33670</v>
      </c>
      <c r="X32" s="9">
        <v>23695979397</v>
      </c>
      <c r="Z32" s="9">
        <v>45414147899.948097</v>
      </c>
      <c r="AB32" s="10">
        <v>1.77</v>
      </c>
    </row>
    <row r="33" spans="1:28" ht="21.75" customHeight="1" x14ac:dyDescent="0.2">
      <c r="A33" s="61" t="s">
        <v>43</v>
      </c>
      <c r="B33" s="61"/>
      <c r="C33" s="61"/>
      <c r="E33" s="62">
        <v>20403138</v>
      </c>
      <c r="F33" s="62"/>
      <c r="H33" s="9">
        <v>38893618780</v>
      </c>
      <c r="J33" s="9">
        <v>148803849812.961</v>
      </c>
      <c r="L33" s="9">
        <v>0</v>
      </c>
      <c r="N33" s="9">
        <v>0</v>
      </c>
      <c r="P33" s="9">
        <v>-20203138</v>
      </c>
      <c r="R33" s="9">
        <v>176096809554</v>
      </c>
      <c r="T33" s="9">
        <v>200000</v>
      </c>
      <c r="V33" s="9">
        <v>9270</v>
      </c>
      <c r="X33" s="9">
        <v>381251347</v>
      </c>
      <c r="Z33" s="9">
        <v>1839668580</v>
      </c>
      <c r="AB33" s="10">
        <v>7.0000000000000007E-2</v>
      </c>
    </row>
    <row r="34" spans="1:28" ht="21.75" customHeight="1" x14ac:dyDescent="0.2">
      <c r="A34" s="61" t="s">
        <v>44</v>
      </c>
      <c r="B34" s="61"/>
      <c r="C34" s="61"/>
      <c r="E34" s="62">
        <v>7773332</v>
      </c>
      <c r="F34" s="62"/>
      <c r="H34" s="9">
        <v>21967663952</v>
      </c>
      <c r="J34" s="9">
        <v>43656961853.002403</v>
      </c>
      <c r="L34" s="9">
        <v>0</v>
      </c>
      <c r="N34" s="9">
        <v>0</v>
      </c>
      <c r="P34" s="9">
        <v>0</v>
      </c>
      <c r="R34" s="9">
        <v>0</v>
      </c>
      <c r="T34" s="9">
        <v>7773332</v>
      </c>
      <c r="V34" s="9">
        <v>7990</v>
      </c>
      <c r="X34" s="9">
        <v>21967663952</v>
      </c>
      <c r="Z34" s="9">
        <v>61628820707.683601</v>
      </c>
      <c r="AB34" s="10">
        <v>2.4</v>
      </c>
    </row>
    <row r="35" spans="1:28" ht="21.75" customHeight="1" x14ac:dyDescent="0.2">
      <c r="A35" s="61" t="s">
        <v>45</v>
      </c>
      <c r="B35" s="61"/>
      <c r="C35" s="61"/>
      <c r="E35" s="62">
        <v>3787585</v>
      </c>
      <c r="F35" s="62"/>
      <c r="H35" s="9">
        <v>12054148775</v>
      </c>
      <c r="J35" s="9">
        <v>7125750011.2332001</v>
      </c>
      <c r="L35" s="9">
        <v>0</v>
      </c>
      <c r="N35" s="9">
        <v>0</v>
      </c>
      <c r="P35" s="9">
        <v>0</v>
      </c>
      <c r="R35" s="9">
        <v>0</v>
      </c>
      <c r="T35" s="9">
        <v>3787585</v>
      </c>
      <c r="V35" s="9">
        <v>2332</v>
      </c>
      <c r="X35" s="9">
        <v>12054148775</v>
      </c>
      <c r="Z35" s="9">
        <v>8764371849.2593994</v>
      </c>
      <c r="AB35" s="10">
        <v>0.34</v>
      </c>
    </row>
    <row r="36" spans="1:28" ht="21.75" customHeight="1" x14ac:dyDescent="0.2">
      <c r="A36" s="61" t="s">
        <v>46</v>
      </c>
      <c r="B36" s="61"/>
      <c r="C36" s="61"/>
      <c r="E36" s="62">
        <v>29757098</v>
      </c>
      <c r="F36" s="62"/>
      <c r="H36" s="9">
        <v>106869848964</v>
      </c>
      <c r="J36" s="9">
        <v>79870739585.804306</v>
      </c>
      <c r="L36" s="9">
        <v>0</v>
      </c>
      <c r="N36" s="9">
        <v>0</v>
      </c>
      <c r="P36" s="9">
        <v>0</v>
      </c>
      <c r="R36" s="9">
        <v>0</v>
      </c>
      <c r="T36" s="9">
        <v>29757098</v>
      </c>
      <c r="V36" s="9">
        <v>2526</v>
      </c>
      <c r="X36" s="9">
        <v>106869848964</v>
      </c>
      <c r="Z36" s="9">
        <v>74585393047.593994</v>
      </c>
      <c r="AB36" s="10">
        <v>2.9</v>
      </c>
    </row>
    <row r="37" spans="1:28" ht="21.75" customHeight="1" x14ac:dyDescent="0.2">
      <c r="A37" s="61" t="s">
        <v>47</v>
      </c>
      <c r="B37" s="61"/>
      <c r="C37" s="61"/>
      <c r="E37" s="62">
        <v>2980000</v>
      </c>
      <c r="F37" s="62"/>
      <c r="H37" s="9">
        <v>13170382460</v>
      </c>
      <c r="J37" s="9">
        <v>13149621576.200001</v>
      </c>
      <c r="L37" s="9">
        <v>0</v>
      </c>
      <c r="N37" s="9">
        <v>0</v>
      </c>
      <c r="P37" s="9">
        <v>0</v>
      </c>
      <c r="R37" s="9">
        <v>0</v>
      </c>
      <c r="T37" s="9">
        <v>2980000</v>
      </c>
      <c r="V37" s="9">
        <v>4741</v>
      </c>
      <c r="X37" s="9">
        <v>13170382460</v>
      </c>
      <c r="Z37" s="9">
        <v>14018969168.6</v>
      </c>
      <c r="AB37" s="10">
        <v>0.54</v>
      </c>
    </row>
    <row r="38" spans="1:28" ht="21.75" customHeight="1" x14ac:dyDescent="0.2">
      <c r="A38" s="61" t="s">
        <v>48</v>
      </c>
      <c r="B38" s="61"/>
      <c r="C38" s="61"/>
      <c r="E38" s="62">
        <v>20492394</v>
      </c>
      <c r="F38" s="62"/>
      <c r="H38" s="9">
        <v>26377924750</v>
      </c>
      <c r="J38" s="9">
        <v>60351275773.719803</v>
      </c>
      <c r="L38" s="9">
        <v>0</v>
      </c>
      <c r="N38" s="9">
        <v>0</v>
      </c>
      <c r="P38" s="9">
        <v>0</v>
      </c>
      <c r="R38" s="9">
        <v>0</v>
      </c>
      <c r="T38" s="9">
        <v>20492394</v>
      </c>
      <c r="V38" s="9">
        <v>3166</v>
      </c>
      <c r="X38" s="9">
        <v>26377924750</v>
      </c>
      <c r="Z38" s="9">
        <v>64377405357.007103</v>
      </c>
      <c r="AB38" s="10">
        <v>2.5</v>
      </c>
    </row>
    <row r="39" spans="1:28" ht="21.75" customHeight="1" x14ac:dyDescent="0.2">
      <c r="A39" s="61" t="s">
        <v>49</v>
      </c>
      <c r="B39" s="61"/>
      <c r="C39" s="61"/>
      <c r="E39" s="62">
        <v>9179999</v>
      </c>
      <c r="F39" s="62"/>
      <c r="H39" s="9">
        <v>26352518840</v>
      </c>
      <c r="J39" s="9">
        <v>23537753178.374298</v>
      </c>
      <c r="L39" s="9">
        <v>0</v>
      </c>
      <c r="N39" s="9">
        <v>0</v>
      </c>
      <c r="P39" s="9">
        <v>0</v>
      </c>
      <c r="R39" s="9">
        <v>0</v>
      </c>
      <c r="T39" s="9">
        <v>9179999</v>
      </c>
      <c r="V39" s="9">
        <v>2687</v>
      </c>
      <c r="X39" s="9">
        <v>26352518840</v>
      </c>
      <c r="Z39" s="9">
        <v>24475984051.970501</v>
      </c>
      <c r="AB39" s="10">
        <v>0.95</v>
      </c>
    </row>
    <row r="40" spans="1:28" ht="21.75" customHeight="1" x14ac:dyDescent="0.2">
      <c r="A40" s="61" t="s">
        <v>50</v>
      </c>
      <c r="B40" s="61"/>
      <c r="C40" s="61"/>
      <c r="E40" s="62">
        <v>34297125</v>
      </c>
      <c r="F40" s="62"/>
      <c r="H40" s="9">
        <v>51837642730</v>
      </c>
      <c r="J40" s="9">
        <v>393750335148.78699</v>
      </c>
      <c r="L40" s="9">
        <v>0</v>
      </c>
      <c r="N40" s="9">
        <v>0</v>
      </c>
      <c r="P40" s="9">
        <v>-6200000</v>
      </c>
      <c r="R40" s="9">
        <v>99550732893</v>
      </c>
      <c r="T40" s="9">
        <v>28097125</v>
      </c>
      <c r="V40" s="9">
        <v>15890</v>
      </c>
      <c r="X40" s="9">
        <v>42466787753</v>
      </c>
      <c r="Z40" s="9">
        <v>443012154815.388</v>
      </c>
      <c r="AB40" s="10">
        <v>17.22</v>
      </c>
    </row>
    <row r="41" spans="1:28" ht="21.75" customHeight="1" x14ac:dyDescent="0.2">
      <c r="A41" s="61" t="s">
        <v>51</v>
      </c>
      <c r="B41" s="61"/>
      <c r="C41" s="61"/>
      <c r="E41" s="62">
        <v>515000</v>
      </c>
      <c r="F41" s="62"/>
      <c r="H41" s="9">
        <v>8519967390</v>
      </c>
      <c r="J41" s="9">
        <v>10353245953</v>
      </c>
      <c r="L41" s="9">
        <v>0</v>
      </c>
      <c r="N41" s="9">
        <v>0</v>
      </c>
      <c r="P41" s="9">
        <v>-257000</v>
      </c>
      <c r="R41" s="9">
        <v>4749219914</v>
      </c>
      <c r="T41" s="9">
        <v>258000</v>
      </c>
      <c r="V41" s="9">
        <v>18810</v>
      </c>
      <c r="X41" s="9">
        <v>4268255510</v>
      </c>
      <c r="Z41" s="9">
        <v>4815466464.6000004</v>
      </c>
      <c r="AB41" s="10">
        <v>0.19</v>
      </c>
    </row>
    <row r="42" spans="1:28" ht="21.75" customHeight="1" x14ac:dyDescent="0.2">
      <c r="A42" s="61" t="s">
        <v>52</v>
      </c>
      <c r="B42" s="61"/>
      <c r="C42" s="61"/>
      <c r="E42" s="62">
        <v>267500</v>
      </c>
      <c r="F42" s="62"/>
      <c r="H42" s="9">
        <v>7482982833</v>
      </c>
      <c r="J42" s="9">
        <v>7883337082.5</v>
      </c>
      <c r="L42" s="9">
        <v>0</v>
      </c>
      <c r="N42" s="9">
        <v>0</v>
      </c>
      <c r="P42" s="9">
        <v>-132500</v>
      </c>
      <c r="R42" s="9">
        <v>5135971097</v>
      </c>
      <c r="T42" s="9">
        <v>135000</v>
      </c>
      <c r="V42" s="9">
        <v>41800</v>
      </c>
      <c r="X42" s="9">
        <v>3776458621</v>
      </c>
      <c r="Z42" s="9">
        <v>5599379610</v>
      </c>
      <c r="AB42" s="10">
        <v>0.22</v>
      </c>
    </row>
    <row r="43" spans="1:28" ht="21.75" customHeight="1" x14ac:dyDescent="0.2">
      <c r="A43" s="61" t="s">
        <v>53</v>
      </c>
      <c r="B43" s="61"/>
      <c r="C43" s="61"/>
      <c r="E43" s="62">
        <v>0</v>
      </c>
      <c r="F43" s="62"/>
      <c r="H43" s="9">
        <v>0</v>
      </c>
      <c r="J43" s="9">
        <v>0</v>
      </c>
      <c r="L43" s="9">
        <v>80000</v>
      </c>
      <c r="N43" s="9">
        <v>50166889495</v>
      </c>
      <c r="P43" s="9">
        <v>0</v>
      </c>
      <c r="R43" s="9">
        <v>0</v>
      </c>
      <c r="T43" s="9">
        <v>80000</v>
      </c>
      <c r="V43" s="9">
        <v>612690</v>
      </c>
      <c r="X43" s="9">
        <v>50166889495</v>
      </c>
      <c r="Z43" s="9">
        <v>48636312504</v>
      </c>
      <c r="AB43" s="10">
        <v>1.89</v>
      </c>
    </row>
    <row r="44" spans="1:28" ht="21.75" customHeight="1" x14ac:dyDescent="0.2">
      <c r="A44" s="61" t="s">
        <v>54</v>
      </c>
      <c r="B44" s="61"/>
      <c r="C44" s="61"/>
      <c r="E44" s="62">
        <v>0</v>
      </c>
      <c r="F44" s="62"/>
      <c r="H44" s="9">
        <v>0</v>
      </c>
      <c r="J44" s="9">
        <v>0</v>
      </c>
      <c r="L44" s="9">
        <v>10800000</v>
      </c>
      <c r="N44" s="9">
        <v>50249169803</v>
      </c>
      <c r="P44" s="9">
        <v>0</v>
      </c>
      <c r="R44" s="9">
        <v>0</v>
      </c>
      <c r="T44" s="9">
        <v>10800000</v>
      </c>
      <c r="V44" s="9">
        <v>4795</v>
      </c>
      <c r="X44" s="9">
        <v>50249169803</v>
      </c>
      <c r="Z44" s="9">
        <v>51385694220</v>
      </c>
      <c r="AB44" s="10">
        <v>2</v>
      </c>
    </row>
    <row r="45" spans="1:28" ht="21.75" customHeight="1" x14ac:dyDescent="0.2">
      <c r="A45" s="61" t="s">
        <v>55</v>
      </c>
      <c r="B45" s="61"/>
      <c r="C45" s="61"/>
      <c r="E45" s="62">
        <v>0</v>
      </c>
      <c r="F45" s="62"/>
      <c r="H45" s="9">
        <v>0</v>
      </c>
      <c r="J45" s="9">
        <v>0</v>
      </c>
      <c r="L45" s="9">
        <v>1675000</v>
      </c>
      <c r="N45" s="9">
        <v>7056959389</v>
      </c>
      <c r="P45" s="9">
        <v>0</v>
      </c>
      <c r="R45" s="9">
        <v>0</v>
      </c>
      <c r="T45" s="9">
        <v>1675000</v>
      </c>
      <c r="V45" s="9">
        <v>4449</v>
      </c>
      <c r="X45" s="9">
        <v>7056959389</v>
      </c>
      <c r="Z45" s="9">
        <v>7394470460.25</v>
      </c>
      <c r="AB45" s="10">
        <v>0.28999999999999998</v>
      </c>
    </row>
    <row r="46" spans="1:28" ht="21.75" customHeight="1" x14ac:dyDescent="0.2">
      <c r="A46" s="61" t="s">
        <v>56</v>
      </c>
      <c r="B46" s="61"/>
      <c r="C46" s="61"/>
      <c r="E46" s="62">
        <v>0</v>
      </c>
      <c r="F46" s="62"/>
      <c r="H46" s="9">
        <v>0</v>
      </c>
      <c r="J46" s="9">
        <v>0</v>
      </c>
      <c r="L46" s="9">
        <v>2900000</v>
      </c>
      <c r="N46" s="9">
        <v>50857616727</v>
      </c>
      <c r="P46" s="9">
        <v>0</v>
      </c>
      <c r="R46" s="9">
        <v>0</v>
      </c>
      <c r="T46" s="9">
        <v>2900000</v>
      </c>
      <c r="V46" s="9">
        <v>16390</v>
      </c>
      <c r="X46" s="9">
        <v>50857616727</v>
      </c>
      <c r="Z46" s="9">
        <v>47163585370</v>
      </c>
      <c r="AB46" s="10">
        <v>1.83</v>
      </c>
    </row>
    <row r="47" spans="1:28" ht="21.75" customHeight="1" x14ac:dyDescent="0.2">
      <c r="A47" s="61" t="s">
        <v>57</v>
      </c>
      <c r="B47" s="61"/>
      <c r="C47" s="61"/>
      <c r="E47" s="62">
        <v>0</v>
      </c>
      <c r="F47" s="62"/>
      <c r="H47" s="9">
        <v>0</v>
      </c>
      <c r="J47" s="9">
        <v>0</v>
      </c>
      <c r="L47" s="9">
        <v>2787044</v>
      </c>
      <c r="N47" s="9">
        <v>22246104047</v>
      </c>
      <c r="P47" s="9">
        <v>0</v>
      </c>
      <c r="R47" s="9">
        <v>0</v>
      </c>
      <c r="T47" s="9">
        <v>2787044</v>
      </c>
      <c r="V47" s="9">
        <v>7510</v>
      </c>
      <c r="X47" s="9">
        <v>22246104047</v>
      </c>
      <c r="Z47" s="9">
        <v>20768906125.598801</v>
      </c>
      <c r="AB47" s="10">
        <v>0.81</v>
      </c>
    </row>
    <row r="48" spans="1:28" ht="21.75" customHeight="1" x14ac:dyDescent="0.2">
      <c r="A48" s="61" t="s">
        <v>58</v>
      </c>
      <c r="B48" s="61"/>
      <c r="C48" s="61"/>
      <c r="E48" s="62">
        <v>0</v>
      </c>
      <c r="F48" s="62"/>
      <c r="H48" s="9">
        <v>0</v>
      </c>
      <c r="J48" s="9">
        <v>0</v>
      </c>
      <c r="L48" s="9">
        <v>1748955</v>
      </c>
      <c r="N48" s="9">
        <v>30936858983</v>
      </c>
      <c r="P48" s="9">
        <v>0</v>
      </c>
      <c r="R48" s="9">
        <v>0</v>
      </c>
      <c r="T48" s="9">
        <v>1748955</v>
      </c>
      <c r="V48" s="9">
        <v>15700</v>
      </c>
      <c r="X48" s="9">
        <v>30936858983</v>
      </c>
      <c r="Z48" s="9">
        <v>27246338572.244999</v>
      </c>
      <c r="AB48" s="10">
        <v>1.06</v>
      </c>
    </row>
    <row r="49" spans="1:28" ht="21.75" customHeight="1" x14ac:dyDescent="0.2">
      <c r="A49" s="61" t="s">
        <v>59</v>
      </c>
      <c r="B49" s="61"/>
      <c r="C49" s="61"/>
      <c r="E49" s="62">
        <v>0</v>
      </c>
      <c r="F49" s="62"/>
      <c r="H49" s="9">
        <v>0</v>
      </c>
      <c r="J49" s="9">
        <v>0</v>
      </c>
      <c r="L49" s="9">
        <v>5752297</v>
      </c>
      <c r="N49" s="9">
        <v>0</v>
      </c>
      <c r="P49" s="9">
        <v>0</v>
      </c>
      <c r="R49" s="9">
        <v>0</v>
      </c>
      <c r="T49" s="9">
        <v>5752297</v>
      </c>
      <c r="V49" s="9">
        <v>1052</v>
      </c>
      <c r="X49" s="9">
        <v>12315667877</v>
      </c>
      <c r="Z49" s="9">
        <v>6004638994.8878803</v>
      </c>
      <c r="AB49" s="10">
        <v>0.23</v>
      </c>
    </row>
    <row r="50" spans="1:28" ht="21.75" customHeight="1" x14ac:dyDescent="0.2">
      <c r="A50" s="61" t="s">
        <v>60</v>
      </c>
      <c r="B50" s="61"/>
      <c r="C50" s="61"/>
      <c r="E50" s="62">
        <v>0</v>
      </c>
      <c r="F50" s="62"/>
      <c r="H50" s="12">
        <v>0</v>
      </c>
      <c r="J50" s="12">
        <v>0</v>
      </c>
      <c r="L50" s="9">
        <v>750000</v>
      </c>
      <c r="N50" s="12">
        <v>6271538220</v>
      </c>
      <c r="P50" s="9">
        <v>0</v>
      </c>
      <c r="R50" s="12">
        <v>0</v>
      </c>
      <c r="T50" s="9">
        <v>750000</v>
      </c>
      <c r="V50" s="9">
        <v>11490</v>
      </c>
      <c r="X50" s="12">
        <v>6271538220</v>
      </c>
      <c r="Z50" s="12">
        <v>8550886725</v>
      </c>
      <c r="AB50" s="13">
        <v>0.33</v>
      </c>
    </row>
    <row r="51" spans="1:28" ht="21.75" customHeight="1" thickBot="1" x14ac:dyDescent="0.25">
      <c r="A51" s="63" t="s">
        <v>61</v>
      </c>
      <c r="B51" s="63"/>
      <c r="C51" s="63"/>
      <c r="D51" s="63"/>
      <c r="F51" s="9"/>
      <c r="H51" s="15">
        <v>1072900668484</v>
      </c>
      <c r="J51" s="15">
        <f>SUM(J9:J50)</f>
        <v>1903831650961.7524</v>
      </c>
      <c r="L51" s="9"/>
      <c r="N51" s="15">
        <v>231605141123</v>
      </c>
      <c r="P51" s="9"/>
      <c r="R51" s="15">
        <v>301978946969</v>
      </c>
      <c r="T51" s="9"/>
      <c r="V51" s="9"/>
      <c r="X51" s="15">
        <v>1232635642145</v>
      </c>
      <c r="Z51" s="15">
        <v>2045803147695.3101</v>
      </c>
      <c r="AB51" s="16">
        <v>79.52</v>
      </c>
    </row>
    <row r="52" spans="1:28" ht="13.5" thickTop="1" x14ac:dyDescent="0.2"/>
  </sheetData>
  <mergeCells count="98">
    <mergeCell ref="A50:C50"/>
    <mergeCell ref="E50:F50"/>
    <mergeCell ref="A51:D51"/>
    <mergeCell ref="A47:C47"/>
    <mergeCell ref="E47:F47"/>
    <mergeCell ref="A48:C48"/>
    <mergeCell ref="E48:F48"/>
    <mergeCell ref="A49:C49"/>
    <mergeCell ref="E49:F49"/>
    <mergeCell ref="A44:C44"/>
    <mergeCell ref="E44:F44"/>
    <mergeCell ref="A45:C45"/>
    <mergeCell ref="E45:F45"/>
    <mergeCell ref="A46:C46"/>
    <mergeCell ref="E46:F46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"/>
  <sheetViews>
    <sheetView rightToLeft="1" view="pageBreakPreview" zoomScaleNormal="100" zoomScaleSheetLayoutView="100" workbookViewId="0">
      <selection activeCell="G20" sqref="G20"/>
    </sheetView>
  </sheetViews>
  <sheetFormatPr defaultRowHeight="12.75" x14ac:dyDescent="0.2"/>
  <cols>
    <col min="1" max="1" width="6.140625" bestFit="1" customWidth="1"/>
    <col min="2" max="2" width="21.855468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2.85546875" bestFit="1" customWidth="1"/>
    <col min="8" max="8" width="1.28515625" customWidth="1"/>
    <col min="9" max="9" width="16" bestFit="1" customWidth="1"/>
    <col min="10" max="10" width="1.28515625" customWidth="1"/>
    <col min="11" max="11" width="9.85546875" bestFit="1" customWidth="1"/>
    <col min="12" max="12" width="1.28515625" customWidth="1"/>
    <col min="13" max="13" width="15.71093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9.85546875" bestFit="1" customWidth="1"/>
    <col min="20" max="20" width="1.28515625" customWidth="1"/>
    <col min="21" max="21" width="12.85546875" customWidth="1"/>
    <col min="22" max="22" width="1.28515625" customWidth="1"/>
    <col min="23" max="23" width="15.7109375" bestFit="1" customWidth="1"/>
    <col min="24" max="24" width="1.28515625" customWidth="1"/>
    <col min="25" max="25" width="16.14062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27" ht="21.7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pans="1:27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ht="14.45" customHeight="1" x14ac:dyDescent="0.2"/>
    <row r="5" spans="1:27" ht="14.45" customHeight="1" x14ac:dyDescent="0.2">
      <c r="A5" s="1" t="s">
        <v>65</v>
      </c>
      <c r="B5" s="56" t="s">
        <v>66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1:27" ht="14.45" customHeight="1" x14ac:dyDescent="0.2">
      <c r="E6" s="57" t="s">
        <v>7</v>
      </c>
      <c r="F6" s="57"/>
      <c r="G6" s="57"/>
      <c r="H6" s="57"/>
      <c r="I6" s="57"/>
      <c r="K6" s="57" t="s">
        <v>8</v>
      </c>
      <c r="L6" s="57"/>
      <c r="M6" s="57"/>
      <c r="N6" s="57"/>
      <c r="O6" s="57"/>
      <c r="P6" s="57"/>
      <c r="Q6" s="57"/>
      <c r="S6" s="57" t="s">
        <v>9</v>
      </c>
      <c r="T6" s="57"/>
      <c r="U6" s="57"/>
      <c r="V6" s="57"/>
      <c r="W6" s="57"/>
      <c r="X6" s="57"/>
      <c r="Y6" s="57"/>
      <c r="Z6" s="57"/>
      <c r="AA6" s="57"/>
    </row>
    <row r="7" spans="1:27" ht="14.45" customHeight="1" x14ac:dyDescent="0.2">
      <c r="E7" s="3"/>
      <c r="F7" s="3"/>
      <c r="G7" s="3"/>
      <c r="H7" s="3"/>
      <c r="I7" s="3"/>
      <c r="K7" s="58" t="s">
        <v>67</v>
      </c>
      <c r="L7" s="58"/>
      <c r="M7" s="58"/>
      <c r="N7" s="3"/>
      <c r="O7" s="58" t="s">
        <v>68</v>
      </c>
      <c r="P7" s="58"/>
      <c r="Q7" s="58"/>
      <c r="S7" s="3"/>
      <c r="T7" s="3"/>
      <c r="U7" s="3"/>
      <c r="V7" s="3"/>
      <c r="W7" s="3"/>
      <c r="X7" s="3"/>
      <c r="Y7" s="3"/>
      <c r="Z7" s="3"/>
      <c r="AA7" s="3"/>
    </row>
    <row r="8" spans="1:27" ht="42" x14ac:dyDescent="0.2">
      <c r="A8" s="57" t="s">
        <v>69</v>
      </c>
      <c r="B8" s="57"/>
      <c r="D8" s="57" t="s">
        <v>70</v>
      </c>
      <c r="E8" s="57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44" t="s">
        <v>71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59" t="s">
        <v>72</v>
      </c>
      <c r="B9" s="59"/>
      <c r="D9" s="60">
        <v>0</v>
      </c>
      <c r="E9" s="60"/>
      <c r="G9" s="18">
        <v>0</v>
      </c>
      <c r="I9" s="18">
        <v>0</v>
      </c>
      <c r="K9" s="6">
        <v>2900000</v>
      </c>
      <c r="M9" s="18">
        <v>100005663468</v>
      </c>
      <c r="O9" s="6">
        <v>0</v>
      </c>
      <c r="Q9" s="18">
        <v>0</v>
      </c>
      <c r="S9" s="6">
        <v>2900000</v>
      </c>
      <c r="U9" s="9">
        <v>34648</v>
      </c>
      <c r="W9" s="18">
        <v>100005663468</v>
      </c>
      <c r="Y9" s="18">
        <v>100442148295</v>
      </c>
      <c r="AA9" s="19">
        <v>3.9</v>
      </c>
    </row>
    <row r="10" spans="1:27" ht="21.75" customHeight="1" x14ac:dyDescent="0.2">
      <c r="A10" s="63" t="s">
        <v>61</v>
      </c>
      <c r="B10" s="63"/>
      <c r="D10" s="62"/>
      <c r="E10" s="62"/>
      <c r="G10" s="15">
        <v>0</v>
      </c>
      <c r="I10" s="15">
        <v>0</v>
      </c>
      <c r="K10" s="9"/>
      <c r="M10" s="15">
        <v>100005663468</v>
      </c>
      <c r="O10" s="9"/>
      <c r="Q10" s="15">
        <v>0</v>
      </c>
      <c r="S10" s="9"/>
      <c r="U10" s="9"/>
      <c r="W10" s="15">
        <v>100005663468</v>
      </c>
      <c r="Y10" s="15">
        <v>100442148295</v>
      </c>
      <c r="AA10" s="16">
        <v>3.9</v>
      </c>
    </row>
  </sheetData>
  <mergeCells count="15">
    <mergeCell ref="A10:B10"/>
    <mergeCell ref="D10:E10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0"/>
  <sheetViews>
    <sheetView rightToLeft="1" view="pageBreakPreview" zoomScaleNormal="100" zoomScaleSheetLayoutView="100" workbookViewId="0">
      <selection activeCell="D17" sqref="D17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7.140625" bestFit="1" customWidth="1"/>
    <col min="17" max="17" width="1.28515625" customWidth="1"/>
    <col min="18" max="18" width="14.85546875" bestFit="1" customWidth="1"/>
    <col min="19" max="19" width="1.28515625" customWidth="1"/>
    <col min="20" max="20" width="16" bestFit="1" customWidth="1"/>
    <col min="21" max="21" width="1.28515625" customWidth="1"/>
    <col min="22" max="22" width="5.42578125" bestFit="1" customWidth="1"/>
    <col min="23" max="23" width="1.28515625" customWidth="1"/>
    <col min="24" max="24" width="12.85546875" bestFit="1" customWidth="1"/>
    <col min="25" max="25" width="1.28515625" customWidth="1"/>
    <col min="26" max="26" width="5.42578125" bestFit="1" customWidth="1"/>
    <col min="27" max="27" width="1.28515625" customWidth="1"/>
    <col min="28" max="28" width="10.28515625" bestFit="1" customWidth="1"/>
    <col min="29" max="29" width="1.28515625" customWidth="1"/>
    <col min="30" max="30" width="7.140625" bestFit="1" customWidth="1"/>
    <col min="31" max="31" width="1.28515625" customWidth="1"/>
    <col min="32" max="32" width="16.140625" bestFit="1" customWidth="1"/>
    <col min="33" max="33" width="1.28515625" customWidth="1"/>
    <col min="34" max="34" width="14.85546875" bestFit="1" customWidth="1"/>
    <col min="35" max="35" width="1.28515625" customWidth="1"/>
    <col min="36" max="36" width="16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</row>
    <row r="2" spans="1:38" ht="21.7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</row>
    <row r="3" spans="1:38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</row>
    <row r="4" spans="1:38" ht="14.45" customHeight="1" x14ac:dyDescent="0.2"/>
    <row r="5" spans="1:38" ht="14.45" customHeight="1" x14ac:dyDescent="0.2">
      <c r="A5" s="1" t="s">
        <v>73</v>
      </c>
      <c r="B5" s="56" t="s">
        <v>74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1:38" ht="14.45" customHeight="1" x14ac:dyDescent="0.2">
      <c r="A6" s="57" t="s">
        <v>75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 t="s">
        <v>7</v>
      </c>
      <c r="Q6" s="57"/>
      <c r="R6" s="57"/>
      <c r="S6" s="57"/>
      <c r="T6" s="57"/>
      <c r="V6" s="57" t="s">
        <v>8</v>
      </c>
      <c r="W6" s="57"/>
      <c r="X6" s="57"/>
      <c r="Y6" s="57"/>
      <c r="Z6" s="57"/>
      <c r="AA6" s="57"/>
      <c r="AB6" s="57"/>
      <c r="AD6" s="57" t="s">
        <v>9</v>
      </c>
      <c r="AE6" s="57"/>
      <c r="AF6" s="57"/>
      <c r="AG6" s="57"/>
      <c r="AH6" s="57"/>
      <c r="AI6" s="57"/>
      <c r="AJ6" s="57"/>
      <c r="AK6" s="57"/>
      <c r="AL6" s="57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8" t="s">
        <v>10</v>
      </c>
      <c r="W7" s="58"/>
      <c r="X7" s="58"/>
      <c r="Y7" s="3"/>
      <c r="Z7" s="58" t="s">
        <v>11</v>
      </c>
      <c r="AA7" s="58"/>
      <c r="AB7" s="58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57" t="s">
        <v>76</v>
      </c>
      <c r="B8" s="57"/>
      <c r="D8" s="2" t="s">
        <v>77</v>
      </c>
      <c r="F8" s="2" t="s">
        <v>78</v>
      </c>
      <c r="H8" s="2" t="s">
        <v>79</v>
      </c>
      <c r="J8" s="2" t="s">
        <v>80</v>
      </c>
      <c r="L8" s="2" t="s">
        <v>81</v>
      </c>
      <c r="N8" s="2" t="s">
        <v>63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59" t="s">
        <v>82</v>
      </c>
      <c r="B9" s="59"/>
      <c r="D9" s="5" t="s">
        <v>83</v>
      </c>
      <c r="F9" s="5" t="s">
        <v>83</v>
      </c>
      <c r="H9" s="5" t="s">
        <v>84</v>
      </c>
      <c r="J9" s="5" t="s">
        <v>85</v>
      </c>
      <c r="L9" s="7">
        <v>19</v>
      </c>
      <c r="N9" s="7">
        <v>19</v>
      </c>
      <c r="P9" s="6">
        <v>85000</v>
      </c>
      <c r="R9" s="18">
        <v>85015406250</v>
      </c>
      <c r="T9" s="18">
        <v>84953781250</v>
      </c>
      <c r="V9" s="6">
        <v>0</v>
      </c>
      <c r="X9" s="18">
        <v>0</v>
      </c>
      <c r="Z9" s="18">
        <v>0</v>
      </c>
      <c r="AB9" s="18">
        <v>0</v>
      </c>
      <c r="AD9" s="6">
        <v>85000</v>
      </c>
      <c r="AF9" s="6">
        <v>1000000</v>
      </c>
      <c r="AH9" s="18">
        <v>85015406250</v>
      </c>
      <c r="AJ9" s="18">
        <v>84953781250</v>
      </c>
      <c r="AL9" s="19">
        <v>3.3</v>
      </c>
    </row>
    <row r="10" spans="1:38" ht="21.75" customHeight="1" x14ac:dyDescent="0.2">
      <c r="A10" s="63" t="s">
        <v>61</v>
      </c>
      <c r="B10" s="63"/>
      <c r="D10" s="9"/>
      <c r="F10" s="9"/>
      <c r="H10" s="9"/>
      <c r="J10" s="9"/>
      <c r="L10" s="9"/>
      <c r="N10" s="9"/>
      <c r="P10" s="9"/>
      <c r="R10" s="15">
        <v>85015406250</v>
      </c>
      <c r="T10" s="15">
        <v>84953781250</v>
      </c>
      <c r="V10" s="9"/>
      <c r="X10" s="15">
        <v>0</v>
      </c>
      <c r="Z10" s="15"/>
      <c r="AB10" s="15">
        <v>0</v>
      </c>
      <c r="AD10" s="9"/>
      <c r="AF10" s="9"/>
      <c r="AH10" s="15">
        <v>85015406250</v>
      </c>
      <c r="AJ10" s="15">
        <v>84953781250</v>
      </c>
      <c r="AL10" s="16">
        <v>3.3</v>
      </c>
    </row>
  </sheetData>
  <mergeCells count="13"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0"/>
  <sheetViews>
    <sheetView rightToLeft="1" view="pageBreakPreview" zoomScaleNormal="100" zoomScaleSheetLayoutView="100" workbookViewId="0">
      <selection activeCell="M20" sqref="M20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21.7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ht="14.45" customHeight="1" x14ac:dyDescent="0.2">
      <c r="A4" s="56" t="s">
        <v>86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ht="14.45" customHeight="1" x14ac:dyDescent="0.2">
      <c r="A5" s="56" t="s">
        <v>87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4.45" customHeight="1" x14ac:dyDescent="0.2"/>
    <row r="7" spans="1:13" ht="14.45" customHeight="1" x14ac:dyDescent="0.2">
      <c r="C7" s="57" t="s">
        <v>9</v>
      </c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3" ht="14.45" customHeight="1" x14ac:dyDescent="0.2">
      <c r="A8" s="2" t="s">
        <v>88</v>
      </c>
      <c r="C8" s="4" t="s">
        <v>13</v>
      </c>
      <c r="D8" s="3"/>
      <c r="E8" s="4" t="s">
        <v>89</v>
      </c>
      <c r="F8" s="3"/>
      <c r="G8" s="4" t="s">
        <v>90</v>
      </c>
      <c r="H8" s="3"/>
      <c r="I8" s="4" t="s">
        <v>91</v>
      </c>
      <c r="J8" s="3"/>
      <c r="K8" s="4" t="s">
        <v>92</v>
      </c>
      <c r="L8" s="3"/>
      <c r="M8" s="4" t="s">
        <v>93</v>
      </c>
    </row>
    <row r="9" spans="1:13" ht="21.75" customHeight="1" x14ac:dyDescent="0.2">
      <c r="A9" s="5" t="s">
        <v>82</v>
      </c>
      <c r="C9" s="6">
        <v>85000</v>
      </c>
      <c r="E9" s="6">
        <v>1000000</v>
      </c>
      <c r="G9" s="6">
        <v>1000000</v>
      </c>
      <c r="I9" s="7" t="s">
        <v>94</v>
      </c>
      <c r="K9" s="18">
        <v>84953781250</v>
      </c>
      <c r="M9" s="23" t="s">
        <v>191</v>
      </c>
    </row>
    <row r="10" spans="1:13" ht="21.75" customHeight="1" x14ac:dyDescent="0.2">
      <c r="A10" s="36" t="s">
        <v>61</v>
      </c>
      <c r="C10" s="9"/>
      <c r="E10" s="9"/>
      <c r="G10" s="9"/>
      <c r="I10" s="9"/>
      <c r="K10" s="15">
        <v>84953781250</v>
      </c>
      <c r="M10" s="9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5"/>
  <sheetViews>
    <sheetView rightToLeft="1" view="pageBreakPreview" zoomScaleNormal="100" zoomScaleSheetLayoutView="100" workbookViewId="0">
      <selection activeCell="J15" sqref="J15"/>
    </sheetView>
  </sheetViews>
  <sheetFormatPr defaultRowHeight="25.5" customHeight="1" x14ac:dyDescent="0.2"/>
  <cols>
    <col min="1" max="1" width="5.140625" customWidth="1"/>
    <col min="2" max="2" width="35" customWidth="1"/>
    <col min="3" max="3" width="1.28515625" customWidth="1"/>
    <col min="4" max="4" width="16.85546875" bestFit="1" customWidth="1"/>
    <col min="5" max="5" width="1.28515625" customWidth="1"/>
    <col min="6" max="6" width="16.28515625" bestFit="1" customWidth="1"/>
    <col min="7" max="7" width="1.28515625" customWidth="1"/>
    <col min="8" max="8" width="16.28515625" bestFit="1" customWidth="1"/>
    <col min="9" max="9" width="1.28515625" customWidth="1"/>
    <col min="10" max="10" width="17.57031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5.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25.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25.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5" spans="1:12" ht="25.5" customHeight="1" x14ac:dyDescent="0.2">
      <c r="A5" s="1" t="s">
        <v>95</v>
      </c>
      <c r="B5" s="56" t="s">
        <v>96</v>
      </c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25.5" customHeight="1" x14ac:dyDescent="0.2">
      <c r="D6" s="24" t="s">
        <v>192</v>
      </c>
      <c r="F6" s="66" t="s">
        <v>8</v>
      </c>
      <c r="G6" s="66"/>
      <c r="H6" s="66"/>
      <c r="J6" s="24" t="s">
        <v>7</v>
      </c>
    </row>
    <row r="7" spans="1:12" ht="25.5" customHeight="1" x14ac:dyDescent="0.55000000000000004">
      <c r="A7" s="64" t="s">
        <v>97</v>
      </c>
      <c r="B7" s="64"/>
      <c r="C7" s="26"/>
      <c r="D7" s="25" t="s">
        <v>98</v>
      </c>
      <c r="E7" s="26"/>
      <c r="F7" s="25" t="s">
        <v>99</v>
      </c>
      <c r="G7" s="26"/>
      <c r="H7" s="25" t="s">
        <v>100</v>
      </c>
      <c r="I7" s="26"/>
      <c r="J7" s="25" t="s">
        <v>98</v>
      </c>
      <c r="K7" s="26"/>
      <c r="L7" s="25" t="s">
        <v>18</v>
      </c>
    </row>
    <row r="8" spans="1:12" ht="25.5" customHeight="1" x14ac:dyDescent="0.45">
      <c r="A8" s="34" t="s">
        <v>193</v>
      </c>
      <c r="B8" s="34"/>
      <c r="C8" s="26"/>
      <c r="D8" s="27">
        <v>80505611</v>
      </c>
      <c r="E8" s="26"/>
      <c r="F8" s="27">
        <v>10005351101</v>
      </c>
      <c r="G8" s="26"/>
      <c r="H8" s="27">
        <v>10070750000</v>
      </c>
      <c r="I8" s="26"/>
      <c r="J8" s="27">
        <v>15106712</v>
      </c>
      <c r="K8" s="26"/>
      <c r="L8" s="28">
        <v>0</v>
      </c>
    </row>
    <row r="9" spans="1:12" ht="25.5" customHeight="1" x14ac:dyDescent="0.45">
      <c r="A9" s="35" t="s">
        <v>194</v>
      </c>
      <c r="B9" s="35"/>
      <c r="C9" s="26"/>
      <c r="D9" s="29">
        <v>3473003</v>
      </c>
      <c r="E9" s="26"/>
      <c r="F9" s="29">
        <v>14272</v>
      </c>
      <c r="G9" s="26"/>
      <c r="H9" s="29">
        <v>0</v>
      </c>
      <c r="I9" s="26"/>
      <c r="J9" s="29">
        <v>3487275</v>
      </c>
      <c r="K9" s="26"/>
      <c r="L9" s="30">
        <v>0</v>
      </c>
    </row>
    <row r="10" spans="1:12" ht="25.5" customHeight="1" x14ac:dyDescent="0.45">
      <c r="A10" s="35" t="s">
        <v>195</v>
      </c>
      <c r="B10" s="35"/>
      <c r="C10" s="26"/>
      <c r="D10" s="29">
        <v>175918685545</v>
      </c>
      <c r="E10" s="26"/>
      <c r="F10" s="29">
        <v>253618056149</v>
      </c>
      <c r="G10" s="26"/>
      <c r="H10" s="29">
        <v>394528924082</v>
      </c>
      <c r="I10" s="26"/>
      <c r="J10" s="29">
        <v>35007817612</v>
      </c>
      <c r="K10" s="26"/>
      <c r="L10" s="30">
        <v>1.3599999999999999E-2</v>
      </c>
    </row>
    <row r="11" spans="1:12" ht="25.5" customHeight="1" x14ac:dyDescent="0.45">
      <c r="A11" s="35" t="s">
        <v>196</v>
      </c>
      <c r="B11" s="35"/>
      <c r="C11" s="26"/>
      <c r="D11" s="29">
        <v>968305</v>
      </c>
      <c r="E11" s="26"/>
      <c r="F11" s="29">
        <v>3963</v>
      </c>
      <c r="G11" s="26"/>
      <c r="H11" s="29">
        <v>0</v>
      </c>
      <c r="I11" s="26"/>
      <c r="J11" s="29">
        <v>972268</v>
      </c>
      <c r="K11" s="26"/>
      <c r="L11" s="30">
        <v>0</v>
      </c>
    </row>
    <row r="12" spans="1:12" ht="25.5" customHeight="1" x14ac:dyDescent="0.45">
      <c r="A12" s="35" t="s">
        <v>197</v>
      </c>
      <c r="B12" s="35"/>
      <c r="C12" s="26"/>
      <c r="D12" s="29">
        <v>2227604396</v>
      </c>
      <c r="E12" s="26"/>
      <c r="F12" s="29">
        <v>189428784486</v>
      </c>
      <c r="G12" s="26"/>
      <c r="H12" s="29">
        <v>191603672758</v>
      </c>
      <c r="I12" s="26"/>
      <c r="J12" s="29">
        <v>52716124</v>
      </c>
      <c r="K12" s="26"/>
      <c r="L12" s="30">
        <v>0</v>
      </c>
    </row>
    <row r="13" spans="1:12" ht="25.5" customHeight="1" x14ac:dyDescent="0.45">
      <c r="A13" s="35" t="s">
        <v>198</v>
      </c>
      <c r="B13" s="35"/>
      <c r="C13" s="26"/>
      <c r="D13" s="29">
        <v>125047709385</v>
      </c>
      <c r="E13" s="26"/>
      <c r="F13" s="29">
        <v>260909981560</v>
      </c>
      <c r="G13" s="26"/>
      <c r="H13" s="29">
        <v>181001500000</v>
      </c>
      <c r="I13" s="26"/>
      <c r="J13" s="29">
        <v>204956190945</v>
      </c>
      <c r="K13" s="26"/>
      <c r="L13" s="30">
        <v>7.9699999999999993E-2</v>
      </c>
    </row>
    <row r="14" spans="1:12" ht="25.5" customHeight="1" thickBot="1" x14ac:dyDescent="0.6">
      <c r="A14" s="65" t="s">
        <v>61</v>
      </c>
      <c r="B14" s="65"/>
      <c r="C14" s="26"/>
      <c r="D14" s="31">
        <f>SUM(D8:D13)</f>
        <v>303278946245</v>
      </c>
      <c r="E14" s="26"/>
      <c r="F14" s="31">
        <f>SUM(F8:F13)</f>
        <v>713962191531</v>
      </c>
      <c r="G14" s="26"/>
      <c r="H14" s="31">
        <f>SUM(H8:H13)</f>
        <v>777204846840</v>
      </c>
      <c r="I14" s="26"/>
      <c r="J14" s="31">
        <f>SUM(J8:J13)</f>
        <v>240036290936</v>
      </c>
      <c r="K14" s="26"/>
      <c r="L14" s="45">
        <f>SUM(L8:L13)</f>
        <v>9.3299999999999994E-2</v>
      </c>
    </row>
    <row r="15" spans="1:12" ht="25.5" customHeight="1" thickTop="1" x14ac:dyDescent="0.2"/>
  </sheetData>
  <mergeCells count="7">
    <mergeCell ref="A7:B7"/>
    <mergeCell ref="A14:B14"/>
    <mergeCell ref="A1:L1"/>
    <mergeCell ref="A2:L2"/>
    <mergeCell ref="A3:L3"/>
    <mergeCell ref="B5:L5"/>
    <mergeCell ref="F6:H6"/>
  </mergeCells>
  <pageMargins left="0.39" right="0.39" top="0.39" bottom="0.39" header="0" footer="0"/>
  <pageSetup scale="9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5"/>
  <sheetViews>
    <sheetView rightToLeft="1" view="pageBreakPreview" zoomScaleNormal="100" zoomScaleSheetLayoutView="100" workbookViewId="0">
      <selection activeCell="J12" sqref="J12"/>
    </sheetView>
  </sheetViews>
  <sheetFormatPr defaultRowHeight="12.75" x14ac:dyDescent="0.2"/>
  <cols>
    <col min="1" max="1" width="2.5703125" customWidth="1"/>
    <col min="2" max="2" width="49.5703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1.75" customHeight="1" x14ac:dyDescent="0.2">
      <c r="A2" s="54" t="s">
        <v>101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4.45" customHeight="1" x14ac:dyDescent="0.2"/>
    <row r="5" spans="1:10" ht="29.1" customHeight="1" x14ac:dyDescent="0.2">
      <c r="A5" s="1" t="s">
        <v>102</v>
      </c>
      <c r="B5" s="56" t="s">
        <v>103</v>
      </c>
      <c r="C5" s="56"/>
      <c r="D5" s="56"/>
      <c r="E5" s="56"/>
      <c r="F5" s="56"/>
      <c r="G5" s="56"/>
      <c r="H5" s="56"/>
      <c r="I5" s="56"/>
      <c r="J5" s="56"/>
    </row>
    <row r="6" spans="1:10" ht="14.45" customHeight="1" x14ac:dyDescent="0.2"/>
    <row r="7" spans="1:10" ht="14.45" customHeight="1" x14ac:dyDescent="0.2">
      <c r="A7" s="57" t="s">
        <v>104</v>
      </c>
      <c r="B7" s="57"/>
      <c r="D7" s="2" t="s">
        <v>105</v>
      </c>
      <c r="F7" s="2" t="s">
        <v>98</v>
      </c>
      <c r="H7" s="2" t="s">
        <v>106</v>
      </c>
      <c r="J7" s="2" t="s">
        <v>107</v>
      </c>
    </row>
    <row r="8" spans="1:10" ht="21.75" customHeight="1" x14ac:dyDescent="0.2">
      <c r="A8" s="59" t="s">
        <v>108</v>
      </c>
      <c r="B8" s="59"/>
      <c r="D8" s="5" t="s">
        <v>109</v>
      </c>
      <c r="F8" s="6">
        <f>'درآمد سرمایه گذاری در سهام'!U62</f>
        <v>863057159027</v>
      </c>
      <c r="H8" s="49">
        <f>$F8/952405474576</f>
        <v>0.90618668420739934</v>
      </c>
      <c r="J8" s="49">
        <f>$F8/2312806708743</f>
        <v>0.37316441350867047</v>
      </c>
    </row>
    <row r="9" spans="1:10" ht="21.75" customHeight="1" x14ac:dyDescent="0.2">
      <c r="A9" s="61" t="s">
        <v>110</v>
      </c>
      <c r="B9" s="61"/>
      <c r="D9" s="8" t="s">
        <v>111</v>
      </c>
      <c r="F9" s="9">
        <f>'درآمد سرمایه گذاری در صندوق'!U17</f>
        <v>39508506167</v>
      </c>
      <c r="H9" s="47">
        <f>$F9/952405474576</f>
        <v>4.1482863361940181E-2</v>
      </c>
      <c r="J9" s="47">
        <f>$F9/2312806708743</f>
        <v>1.7082493758621399E-2</v>
      </c>
    </row>
    <row r="10" spans="1:10" ht="21.75" customHeight="1" x14ac:dyDescent="0.2">
      <c r="A10" s="61" t="s">
        <v>112</v>
      </c>
      <c r="B10" s="61"/>
      <c r="D10" s="8" t="s">
        <v>113</v>
      </c>
      <c r="F10" s="9">
        <f>'درآمد سرمایه گذاری در اوراق به'!R10</f>
        <v>11781083450</v>
      </c>
      <c r="H10" s="47">
        <f t="shared" ref="H10:H12" si="0">$F10/952405474576</f>
        <v>1.236981912062696E-2</v>
      </c>
      <c r="J10" s="47">
        <f>$F10/2312806708743</f>
        <v>5.0938469719343585E-3</v>
      </c>
    </row>
    <row r="11" spans="1:10" ht="21.75" customHeight="1" x14ac:dyDescent="0.2">
      <c r="A11" s="61" t="s">
        <v>114</v>
      </c>
      <c r="B11" s="61"/>
      <c r="D11" s="8" t="s">
        <v>115</v>
      </c>
      <c r="F11" s="9">
        <f>'درآمد سپرده بانکی'!F14</f>
        <v>31236211357</v>
      </c>
      <c r="H11" s="47">
        <f t="shared" si="0"/>
        <v>3.2797177453128358E-2</v>
      </c>
      <c r="J11" s="47">
        <f>$F11/2312806708743</f>
        <v>1.3505759577278613E-2</v>
      </c>
    </row>
    <row r="12" spans="1:10" ht="21.75" customHeight="1" x14ac:dyDescent="0.2">
      <c r="A12" s="68" t="s">
        <v>116</v>
      </c>
      <c r="B12" s="68"/>
      <c r="D12" s="11" t="s">
        <v>117</v>
      </c>
      <c r="F12" s="12">
        <f>'سایر درآمدها'!F11</f>
        <v>2954327085</v>
      </c>
      <c r="H12" s="47">
        <f t="shared" si="0"/>
        <v>3.1019635689465484E-3</v>
      </c>
      <c r="J12" s="47">
        <f>$F12/2312806708743</f>
        <v>1.2773774279674515E-3</v>
      </c>
    </row>
    <row r="13" spans="1:10" ht="21.75" customHeight="1" thickBot="1" x14ac:dyDescent="0.25">
      <c r="A13" s="67" t="s">
        <v>61</v>
      </c>
      <c r="B13" s="67"/>
      <c r="D13" s="15"/>
      <c r="F13" s="15">
        <f>SUM(F8:F12)</f>
        <v>948537287086</v>
      </c>
      <c r="H13" s="48">
        <f>SUM(H8:H12)</f>
        <v>0.9959385077120414</v>
      </c>
      <c r="J13" s="48">
        <f>SUM(J8:J12)</f>
        <v>0.41012389124447235</v>
      </c>
    </row>
    <row r="14" spans="1:10" ht="13.5" thickTop="1" x14ac:dyDescent="0.2"/>
    <row r="15" spans="1:10" ht="18.75" x14ac:dyDescent="0.2">
      <c r="F15" s="47">
        <f>F13/952405474576</f>
        <v>0.9959385077120414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2"/>
  <sheetViews>
    <sheetView rightToLeft="1" view="pageBreakPreview" topLeftCell="A55" zoomScaleNormal="100" zoomScaleSheetLayoutView="100" workbookViewId="0">
      <selection activeCell="U62" sqref="U62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5703125" bestFit="1" customWidth="1"/>
    <col min="7" max="7" width="1.28515625" customWidth="1"/>
    <col min="8" max="8" width="16.140625" bestFit="1" customWidth="1"/>
    <col min="9" max="9" width="1.28515625" customWidth="1"/>
    <col min="10" max="10" width="16" bestFit="1" customWidth="1"/>
    <col min="11" max="11" width="1.28515625" customWidth="1"/>
    <col min="12" max="12" width="17.28515625" bestFit="1" customWidth="1"/>
    <col min="13" max="13" width="1.28515625" customWidth="1"/>
    <col min="14" max="14" width="14.85546875" bestFit="1" customWidth="1"/>
    <col min="15" max="16" width="1.28515625" customWidth="1"/>
    <col min="17" max="17" width="15.85546875" bestFit="1" customWidth="1"/>
    <col min="18" max="18" width="1.28515625" customWidth="1"/>
    <col min="19" max="19" width="16.140625" bestFit="1" customWidth="1"/>
    <col min="20" max="20" width="1.28515625" customWidth="1"/>
    <col min="21" max="21" width="16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ht="21.75" customHeight="1" x14ac:dyDescent="0.2">
      <c r="A2" s="54" t="s">
        <v>101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ht="14.45" customHeight="1" x14ac:dyDescent="0.2"/>
    <row r="5" spans="1:23" ht="14.45" customHeight="1" x14ac:dyDescent="0.2">
      <c r="A5" s="1" t="s">
        <v>118</v>
      </c>
      <c r="B5" s="56" t="s">
        <v>119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ht="14.45" customHeight="1" x14ac:dyDescent="0.2">
      <c r="D6" s="57" t="s">
        <v>120</v>
      </c>
      <c r="E6" s="57"/>
      <c r="F6" s="57"/>
      <c r="G6" s="57"/>
      <c r="H6" s="57"/>
      <c r="I6" s="57"/>
      <c r="J6" s="57"/>
      <c r="K6" s="57"/>
      <c r="L6" s="57"/>
      <c r="N6" s="57" t="s">
        <v>121</v>
      </c>
      <c r="O6" s="57"/>
      <c r="P6" s="57"/>
      <c r="Q6" s="57"/>
      <c r="R6" s="57"/>
      <c r="S6" s="57"/>
      <c r="T6" s="57"/>
      <c r="U6" s="57"/>
      <c r="V6" s="57"/>
      <c r="W6" s="57"/>
    </row>
    <row r="7" spans="1:23" ht="14.45" customHeight="1" x14ac:dyDescent="0.2">
      <c r="D7" s="3"/>
      <c r="E7" s="3"/>
      <c r="F7" s="3"/>
      <c r="G7" s="3"/>
      <c r="H7" s="3"/>
      <c r="I7" s="3"/>
      <c r="J7" s="58" t="s">
        <v>61</v>
      </c>
      <c r="K7" s="58"/>
      <c r="L7" s="58"/>
      <c r="N7" s="3"/>
      <c r="O7" s="3"/>
      <c r="P7" s="3"/>
      <c r="Q7" s="3"/>
      <c r="R7" s="3"/>
      <c r="S7" s="3"/>
      <c r="T7" s="3"/>
      <c r="U7" s="58" t="s">
        <v>61</v>
      </c>
      <c r="V7" s="58"/>
      <c r="W7" s="58"/>
    </row>
    <row r="8" spans="1:23" ht="14.45" customHeight="1" x14ac:dyDescent="0.2">
      <c r="A8" s="57" t="s">
        <v>122</v>
      </c>
      <c r="B8" s="57"/>
      <c r="D8" s="2" t="s">
        <v>123</v>
      </c>
      <c r="F8" s="2" t="s">
        <v>124</v>
      </c>
      <c r="H8" s="2" t="s">
        <v>125</v>
      </c>
      <c r="J8" s="4" t="s">
        <v>98</v>
      </c>
      <c r="K8" s="3"/>
      <c r="L8" s="4" t="s">
        <v>106</v>
      </c>
      <c r="N8" s="2" t="s">
        <v>123</v>
      </c>
      <c r="P8" s="57" t="s">
        <v>124</v>
      </c>
      <c r="Q8" s="57"/>
      <c r="S8" s="2" t="s">
        <v>125</v>
      </c>
      <c r="U8" s="4" t="s">
        <v>98</v>
      </c>
      <c r="V8" s="3"/>
      <c r="W8" s="4" t="s">
        <v>106</v>
      </c>
    </row>
    <row r="9" spans="1:23" ht="21.75" customHeight="1" x14ac:dyDescent="0.2">
      <c r="A9" s="59" t="s">
        <v>43</v>
      </c>
      <c r="B9" s="59"/>
      <c r="D9" s="6">
        <v>0</v>
      </c>
      <c r="F9" s="6">
        <v>-33696459135</v>
      </c>
      <c r="H9" s="6">
        <v>62829087457</v>
      </c>
      <c r="J9" s="6">
        <v>29132628322</v>
      </c>
      <c r="L9" s="7">
        <v>12.5</v>
      </c>
      <c r="N9" s="6">
        <v>0</v>
      </c>
      <c r="P9" s="60">
        <v>718380163</v>
      </c>
      <c r="Q9" s="60"/>
      <c r="S9" s="6">
        <v>62829088157</v>
      </c>
      <c r="U9" s="6">
        <v>63547468320</v>
      </c>
      <c r="W9" s="7">
        <v>6.68</v>
      </c>
    </row>
    <row r="10" spans="1:23" ht="21.75" customHeight="1" x14ac:dyDescent="0.2">
      <c r="A10" s="61" t="s">
        <v>50</v>
      </c>
      <c r="B10" s="61"/>
      <c r="D10" s="9">
        <v>0</v>
      </c>
      <c r="F10" s="9">
        <v>82789138053</v>
      </c>
      <c r="H10" s="9">
        <v>66023414507</v>
      </c>
      <c r="J10" s="9">
        <v>148812552560</v>
      </c>
      <c r="L10" s="10">
        <v>63.85</v>
      </c>
      <c r="N10" s="9">
        <v>0</v>
      </c>
      <c r="P10" s="62">
        <v>291073242543</v>
      </c>
      <c r="Q10" s="62"/>
      <c r="S10" s="9">
        <v>66023414507</v>
      </c>
      <c r="U10" s="9">
        <v>357096657050</v>
      </c>
      <c r="W10" s="10">
        <v>37.53</v>
      </c>
    </row>
    <row r="11" spans="1:23" ht="21.75" customHeight="1" x14ac:dyDescent="0.2">
      <c r="A11" s="61" t="s">
        <v>52</v>
      </c>
      <c r="B11" s="61"/>
      <c r="D11" s="9">
        <v>0</v>
      </c>
      <c r="F11" s="9">
        <v>1422566740</v>
      </c>
      <c r="H11" s="9">
        <v>1429446885</v>
      </c>
      <c r="J11" s="9">
        <v>2852013625</v>
      </c>
      <c r="L11" s="10">
        <v>1.22</v>
      </c>
      <c r="N11" s="9">
        <v>0</v>
      </c>
      <c r="P11" s="62">
        <v>1822920989</v>
      </c>
      <c r="Q11" s="62"/>
      <c r="S11" s="9">
        <v>1429446885</v>
      </c>
      <c r="U11" s="9">
        <v>3252367874</v>
      </c>
      <c r="W11" s="10">
        <v>0.34</v>
      </c>
    </row>
    <row r="12" spans="1:23" ht="21.75" customHeight="1" x14ac:dyDescent="0.2">
      <c r="A12" s="61" t="s">
        <v>51</v>
      </c>
      <c r="B12" s="61"/>
      <c r="D12" s="9">
        <v>0</v>
      </c>
      <c r="F12" s="9">
        <v>-1286067608</v>
      </c>
      <c r="H12" s="9">
        <v>497508034</v>
      </c>
      <c r="J12" s="9">
        <v>-788559574</v>
      </c>
      <c r="L12" s="10">
        <v>-0.34</v>
      </c>
      <c r="N12" s="9">
        <v>0</v>
      </c>
      <c r="P12" s="62">
        <v>547210954</v>
      </c>
      <c r="Q12" s="62"/>
      <c r="S12" s="9">
        <v>497508034</v>
      </c>
      <c r="U12" s="9">
        <v>1044718988</v>
      </c>
      <c r="W12" s="10">
        <v>0.11</v>
      </c>
    </row>
    <row r="13" spans="1:23" ht="21.75" customHeight="1" x14ac:dyDescent="0.2">
      <c r="A13" s="61" t="s">
        <v>32</v>
      </c>
      <c r="B13" s="61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62">
        <v>0</v>
      </c>
      <c r="Q13" s="62"/>
      <c r="S13" s="9">
        <v>0</v>
      </c>
      <c r="U13" s="9">
        <v>0</v>
      </c>
      <c r="W13" s="10">
        <v>0</v>
      </c>
    </row>
    <row r="14" spans="1:23" ht="21.75" customHeight="1" x14ac:dyDescent="0.2">
      <c r="A14" s="61" t="s">
        <v>24</v>
      </c>
      <c r="B14" s="61"/>
      <c r="D14" s="9">
        <v>0</v>
      </c>
      <c r="F14" s="9">
        <v>-3052808417</v>
      </c>
      <c r="H14" s="9">
        <v>4968121687</v>
      </c>
      <c r="J14" s="9">
        <v>1915313270</v>
      </c>
      <c r="L14" s="10">
        <v>0.82</v>
      </c>
      <c r="N14" s="9">
        <v>0</v>
      </c>
      <c r="P14" s="62">
        <v>419438070</v>
      </c>
      <c r="Q14" s="62"/>
      <c r="S14" s="9">
        <v>4968121687</v>
      </c>
      <c r="U14" s="9">
        <v>5387559757</v>
      </c>
      <c r="W14" s="10">
        <v>0.56999999999999995</v>
      </c>
    </row>
    <row r="15" spans="1:23" ht="21.75" customHeight="1" x14ac:dyDescent="0.2">
      <c r="A15" s="61" t="s">
        <v>126</v>
      </c>
      <c r="B15" s="61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62">
        <v>0</v>
      </c>
      <c r="Q15" s="62"/>
      <c r="S15" s="9">
        <v>864885411</v>
      </c>
      <c r="U15" s="9">
        <v>864885411</v>
      </c>
      <c r="W15" s="10">
        <v>0.09</v>
      </c>
    </row>
    <row r="16" spans="1:23" ht="21.75" customHeight="1" x14ac:dyDescent="0.2">
      <c r="A16" s="61" t="s">
        <v>127</v>
      </c>
      <c r="B16" s="61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62">
        <v>0</v>
      </c>
      <c r="Q16" s="62"/>
      <c r="S16" s="9">
        <v>1417638772</v>
      </c>
      <c r="U16" s="9">
        <v>1417638772</v>
      </c>
      <c r="W16" s="10">
        <v>0.15</v>
      </c>
    </row>
    <row r="17" spans="1:23" ht="21.75" customHeight="1" x14ac:dyDescent="0.2">
      <c r="A17" s="61" t="s">
        <v>34</v>
      </c>
      <c r="B17" s="61"/>
      <c r="D17" s="9">
        <v>0</v>
      </c>
      <c r="F17" s="9">
        <v>-100556640</v>
      </c>
      <c r="H17" s="9">
        <v>0</v>
      </c>
      <c r="J17" s="9">
        <v>-100556640</v>
      </c>
      <c r="L17" s="10">
        <v>-0.04</v>
      </c>
      <c r="N17" s="9">
        <v>0</v>
      </c>
      <c r="P17" s="62">
        <v>528764028</v>
      </c>
      <c r="Q17" s="62"/>
      <c r="S17" s="9">
        <v>835747141</v>
      </c>
      <c r="U17" s="9">
        <v>1364511169</v>
      </c>
      <c r="W17" s="10">
        <v>0.14000000000000001</v>
      </c>
    </row>
    <row r="18" spans="1:23" ht="21.75" customHeight="1" x14ac:dyDescent="0.2">
      <c r="A18" s="61" t="s">
        <v>128</v>
      </c>
      <c r="B18" s="61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62">
        <v>0</v>
      </c>
      <c r="Q18" s="62"/>
      <c r="S18" s="9">
        <v>-260519764</v>
      </c>
      <c r="U18" s="9">
        <v>-260519764</v>
      </c>
      <c r="W18" s="10">
        <v>-0.03</v>
      </c>
    </row>
    <row r="19" spans="1:23" ht="21.75" customHeight="1" x14ac:dyDescent="0.2">
      <c r="A19" s="61" t="s">
        <v>129</v>
      </c>
      <c r="B19" s="61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62">
        <v>0</v>
      </c>
      <c r="Q19" s="62"/>
      <c r="S19" s="9">
        <v>36730155</v>
      </c>
      <c r="U19" s="9">
        <v>36730155</v>
      </c>
      <c r="W19" s="10">
        <v>0</v>
      </c>
    </row>
    <row r="20" spans="1:23" ht="21.75" customHeight="1" x14ac:dyDescent="0.2">
      <c r="A20" s="61" t="s">
        <v>130</v>
      </c>
      <c r="B20" s="61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62">
        <v>0</v>
      </c>
      <c r="Q20" s="62"/>
      <c r="S20" s="9">
        <v>24107480</v>
      </c>
      <c r="U20" s="9">
        <v>24107480</v>
      </c>
      <c r="W20" s="10">
        <v>0</v>
      </c>
    </row>
    <row r="21" spans="1:23" ht="21.75" customHeight="1" x14ac:dyDescent="0.2">
      <c r="A21" s="61" t="s">
        <v>131</v>
      </c>
      <c r="B21" s="61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62">
        <v>0</v>
      </c>
      <c r="Q21" s="62"/>
      <c r="S21" s="9">
        <v>-34555660</v>
      </c>
      <c r="U21" s="9">
        <v>-34555660</v>
      </c>
      <c r="W21" s="10">
        <v>0</v>
      </c>
    </row>
    <row r="22" spans="1:23" ht="21.75" customHeight="1" x14ac:dyDescent="0.2">
      <c r="A22" s="61" t="s">
        <v>46</v>
      </c>
      <c r="B22" s="61"/>
      <c r="D22" s="9">
        <v>0</v>
      </c>
      <c r="F22" s="9">
        <v>-5285346537</v>
      </c>
      <c r="H22" s="9">
        <v>0</v>
      </c>
      <c r="J22" s="9">
        <v>-5285346537</v>
      </c>
      <c r="L22" s="10">
        <v>-2.27</v>
      </c>
      <c r="N22" s="9">
        <v>0</v>
      </c>
      <c r="P22" s="62">
        <v>12674362489</v>
      </c>
      <c r="Q22" s="62"/>
      <c r="S22" s="9">
        <v>9985165</v>
      </c>
      <c r="U22" s="9">
        <v>12684347654</v>
      </c>
      <c r="W22" s="10">
        <v>1.33</v>
      </c>
    </row>
    <row r="23" spans="1:23" ht="21.75" customHeight="1" x14ac:dyDescent="0.2">
      <c r="A23" s="61" t="s">
        <v>132</v>
      </c>
      <c r="B23" s="61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62">
        <v>0</v>
      </c>
      <c r="Q23" s="62"/>
      <c r="S23" s="9">
        <v>-3920962973</v>
      </c>
      <c r="U23" s="9">
        <v>-3920962973</v>
      </c>
      <c r="W23" s="10">
        <v>-0.41</v>
      </c>
    </row>
    <row r="24" spans="1:23" ht="21.75" customHeight="1" x14ac:dyDescent="0.2">
      <c r="A24" s="61" t="s">
        <v>133</v>
      </c>
      <c r="B24" s="61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62">
        <v>0</v>
      </c>
      <c r="Q24" s="62"/>
      <c r="S24" s="9">
        <v>67844015</v>
      </c>
      <c r="U24" s="9">
        <v>67844015</v>
      </c>
      <c r="W24" s="10">
        <v>0.01</v>
      </c>
    </row>
    <row r="25" spans="1:23" ht="21.75" customHeight="1" x14ac:dyDescent="0.2">
      <c r="A25" s="61" t="s">
        <v>134</v>
      </c>
      <c r="B25" s="61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62">
        <v>0</v>
      </c>
      <c r="Q25" s="62"/>
      <c r="S25" s="9">
        <v>2290556</v>
      </c>
      <c r="U25" s="9">
        <v>2290556</v>
      </c>
      <c r="W25" s="10">
        <v>0</v>
      </c>
    </row>
    <row r="26" spans="1:23" ht="21.75" customHeight="1" x14ac:dyDescent="0.2">
      <c r="A26" s="61" t="s">
        <v>135</v>
      </c>
      <c r="B26" s="61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62">
        <v>0</v>
      </c>
      <c r="Q26" s="62"/>
      <c r="S26" s="9">
        <v>-105525664</v>
      </c>
      <c r="U26" s="9">
        <v>-105525664</v>
      </c>
      <c r="W26" s="10">
        <v>-0.01</v>
      </c>
    </row>
    <row r="27" spans="1:23" ht="21.75" customHeight="1" x14ac:dyDescent="0.2">
      <c r="A27" s="61" t="s">
        <v>136</v>
      </c>
      <c r="B27" s="61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62">
        <v>0</v>
      </c>
      <c r="Q27" s="62"/>
      <c r="S27" s="9">
        <v>1152769016</v>
      </c>
      <c r="U27" s="9">
        <v>1152769016</v>
      </c>
      <c r="W27" s="10">
        <v>0.12</v>
      </c>
    </row>
    <row r="28" spans="1:23" ht="21.75" customHeight="1" x14ac:dyDescent="0.2">
      <c r="A28" s="61" t="s">
        <v>23</v>
      </c>
      <c r="B28" s="61"/>
      <c r="D28" s="9">
        <v>0</v>
      </c>
      <c r="F28" s="9">
        <v>-3621210151</v>
      </c>
      <c r="H28" s="9">
        <v>0</v>
      </c>
      <c r="J28" s="9">
        <v>-3621210151</v>
      </c>
      <c r="L28" s="10">
        <v>-1.55</v>
      </c>
      <c r="N28" s="9">
        <v>946145970</v>
      </c>
      <c r="P28" s="62">
        <v>4834962156</v>
      </c>
      <c r="Q28" s="62"/>
      <c r="S28" s="9">
        <v>0</v>
      </c>
      <c r="U28" s="9">
        <v>5781108126</v>
      </c>
      <c r="W28" s="10">
        <v>0.61</v>
      </c>
    </row>
    <row r="29" spans="1:23" ht="21.75" customHeight="1" x14ac:dyDescent="0.2">
      <c r="A29" s="61" t="s">
        <v>42</v>
      </c>
      <c r="B29" s="61"/>
      <c r="D29" s="9">
        <v>0</v>
      </c>
      <c r="F29" s="9">
        <v>-2697603082</v>
      </c>
      <c r="H29" s="9">
        <v>0</v>
      </c>
      <c r="J29" s="9">
        <v>-2697603082</v>
      </c>
      <c r="L29" s="10">
        <v>-1.1599999999999999</v>
      </c>
      <c r="N29" s="9">
        <v>3697320480</v>
      </c>
      <c r="P29" s="62">
        <v>12782158058</v>
      </c>
      <c r="Q29" s="62"/>
      <c r="S29" s="9">
        <v>0</v>
      </c>
      <c r="U29" s="9">
        <v>16479478538</v>
      </c>
      <c r="W29" s="10">
        <v>1.73</v>
      </c>
    </row>
    <row r="30" spans="1:23" ht="21.75" customHeight="1" x14ac:dyDescent="0.2">
      <c r="A30" s="61" t="s">
        <v>37</v>
      </c>
      <c r="B30" s="61"/>
      <c r="D30" s="9">
        <v>0</v>
      </c>
      <c r="F30" s="9">
        <v>10906147450</v>
      </c>
      <c r="H30" s="9">
        <v>0</v>
      </c>
      <c r="J30" s="9">
        <v>10906147450</v>
      </c>
      <c r="L30" s="10">
        <v>4.68</v>
      </c>
      <c r="N30" s="9">
        <v>8125722400</v>
      </c>
      <c r="P30" s="62">
        <v>39647266581</v>
      </c>
      <c r="Q30" s="62"/>
      <c r="S30" s="9">
        <v>0</v>
      </c>
      <c r="U30" s="9">
        <v>47772988981</v>
      </c>
      <c r="W30" s="10">
        <v>5.0199999999999996</v>
      </c>
    </row>
    <row r="31" spans="1:23" ht="21.75" customHeight="1" x14ac:dyDescent="0.2">
      <c r="A31" s="61" t="s">
        <v>36</v>
      </c>
      <c r="B31" s="61"/>
      <c r="D31" s="9">
        <v>0</v>
      </c>
      <c r="F31" s="9">
        <v>6391012615</v>
      </c>
      <c r="H31" s="9">
        <v>0</v>
      </c>
      <c r="J31" s="9">
        <v>6391012615</v>
      </c>
      <c r="L31" s="10">
        <v>2.74</v>
      </c>
      <c r="N31" s="9">
        <v>6308000000</v>
      </c>
      <c r="P31" s="62">
        <v>26652180796</v>
      </c>
      <c r="Q31" s="62"/>
      <c r="S31" s="9">
        <v>0</v>
      </c>
      <c r="U31" s="9">
        <v>32960180796</v>
      </c>
      <c r="W31" s="10">
        <v>3.46</v>
      </c>
    </row>
    <row r="32" spans="1:23" ht="21.75" customHeight="1" x14ac:dyDescent="0.2">
      <c r="A32" s="61" t="s">
        <v>29</v>
      </c>
      <c r="B32" s="61"/>
      <c r="D32" s="9">
        <v>10296773650</v>
      </c>
      <c r="F32" s="9">
        <v>-9679869603</v>
      </c>
      <c r="H32" s="9">
        <v>0</v>
      </c>
      <c r="J32" s="9">
        <v>616904047</v>
      </c>
      <c r="L32" s="10">
        <v>0.26</v>
      </c>
      <c r="N32" s="9">
        <v>10296773650</v>
      </c>
      <c r="P32" s="62">
        <v>3847318810</v>
      </c>
      <c r="Q32" s="62"/>
      <c r="S32" s="9">
        <v>0</v>
      </c>
      <c r="U32" s="9">
        <v>14144092460</v>
      </c>
      <c r="W32" s="10">
        <v>1.49</v>
      </c>
    </row>
    <row r="33" spans="1:23" ht="21.75" customHeight="1" x14ac:dyDescent="0.2">
      <c r="A33" s="61" t="s">
        <v>44</v>
      </c>
      <c r="B33" s="61"/>
      <c r="D33" s="9">
        <v>0</v>
      </c>
      <c r="F33" s="9">
        <v>17971858854</v>
      </c>
      <c r="H33" s="9">
        <v>0</v>
      </c>
      <c r="J33" s="9">
        <v>17971858854</v>
      </c>
      <c r="L33" s="10">
        <v>7.71</v>
      </c>
      <c r="N33" s="9">
        <v>0</v>
      </c>
      <c r="P33" s="62">
        <v>36005821191</v>
      </c>
      <c r="Q33" s="62"/>
      <c r="S33" s="9">
        <v>0</v>
      </c>
      <c r="U33" s="9">
        <v>36005821191</v>
      </c>
      <c r="W33" s="10">
        <v>3.78</v>
      </c>
    </row>
    <row r="34" spans="1:23" ht="21.75" customHeight="1" x14ac:dyDescent="0.2">
      <c r="A34" s="61" t="s">
        <v>56</v>
      </c>
      <c r="B34" s="61"/>
      <c r="D34" s="9">
        <v>0</v>
      </c>
      <c r="F34" s="9">
        <v>-3694031357</v>
      </c>
      <c r="H34" s="9">
        <v>0</v>
      </c>
      <c r="J34" s="9">
        <v>-3694031357</v>
      </c>
      <c r="L34" s="10">
        <v>-1.58</v>
      </c>
      <c r="N34" s="9">
        <v>0</v>
      </c>
      <c r="P34" s="62">
        <v>-3694031357</v>
      </c>
      <c r="Q34" s="62"/>
      <c r="S34" s="9">
        <v>0</v>
      </c>
      <c r="U34" s="9">
        <v>-3694031357</v>
      </c>
      <c r="W34" s="10">
        <v>-0.39</v>
      </c>
    </row>
    <row r="35" spans="1:23" ht="21.75" customHeight="1" x14ac:dyDescent="0.2">
      <c r="A35" s="61" t="s">
        <v>28</v>
      </c>
      <c r="B35" s="61"/>
      <c r="D35" s="9">
        <v>0</v>
      </c>
      <c r="F35" s="9">
        <v>7537144534</v>
      </c>
      <c r="H35" s="9">
        <v>0</v>
      </c>
      <c r="J35" s="9">
        <v>7537144534</v>
      </c>
      <c r="L35" s="10">
        <v>3.23</v>
      </c>
      <c r="N35" s="9">
        <v>0</v>
      </c>
      <c r="P35" s="62">
        <v>13927190023</v>
      </c>
      <c r="Q35" s="62"/>
      <c r="S35" s="9">
        <v>0</v>
      </c>
      <c r="U35" s="9">
        <v>13927190023</v>
      </c>
      <c r="W35" s="10">
        <v>1.46</v>
      </c>
    </row>
    <row r="36" spans="1:23" ht="21.75" customHeight="1" x14ac:dyDescent="0.2">
      <c r="A36" s="61" t="s">
        <v>39</v>
      </c>
      <c r="B36" s="61"/>
      <c r="D36" s="9">
        <v>0</v>
      </c>
      <c r="F36" s="9">
        <v>3125253591</v>
      </c>
      <c r="H36" s="9">
        <v>0</v>
      </c>
      <c r="J36" s="9">
        <v>3125253591</v>
      </c>
      <c r="L36" s="10">
        <v>1.34</v>
      </c>
      <c r="N36" s="9">
        <v>0</v>
      </c>
      <c r="P36" s="62">
        <v>10692653678</v>
      </c>
      <c r="Q36" s="62"/>
      <c r="S36" s="9">
        <v>0</v>
      </c>
      <c r="U36" s="9">
        <v>10692653678</v>
      </c>
      <c r="W36" s="10">
        <v>1.1200000000000001</v>
      </c>
    </row>
    <row r="37" spans="1:23" ht="21.75" customHeight="1" x14ac:dyDescent="0.2">
      <c r="A37" s="61" t="s">
        <v>53</v>
      </c>
      <c r="B37" s="61"/>
      <c r="D37" s="9">
        <v>0</v>
      </c>
      <c r="F37" s="9">
        <v>-1530576991</v>
      </c>
      <c r="H37" s="9">
        <v>0</v>
      </c>
      <c r="J37" s="9">
        <v>-1530576991</v>
      </c>
      <c r="L37" s="10">
        <v>-0.66</v>
      </c>
      <c r="N37" s="9">
        <v>0</v>
      </c>
      <c r="P37" s="62">
        <v>-1530576991</v>
      </c>
      <c r="Q37" s="62"/>
      <c r="S37" s="9">
        <v>0</v>
      </c>
      <c r="U37" s="9">
        <v>-1530576991</v>
      </c>
      <c r="W37" s="10">
        <v>-0.16</v>
      </c>
    </row>
    <row r="38" spans="1:23" ht="21.75" customHeight="1" x14ac:dyDescent="0.2">
      <c r="A38" s="61" t="s">
        <v>40</v>
      </c>
      <c r="B38" s="61"/>
      <c r="D38" s="9">
        <v>0</v>
      </c>
      <c r="F38" s="9">
        <v>2272610021</v>
      </c>
      <c r="H38" s="9">
        <v>0</v>
      </c>
      <c r="J38" s="9">
        <v>2272610021</v>
      </c>
      <c r="L38" s="10">
        <v>0.98</v>
      </c>
      <c r="N38" s="9">
        <v>0</v>
      </c>
      <c r="P38" s="62">
        <v>19784125258</v>
      </c>
      <c r="Q38" s="62"/>
      <c r="S38" s="9">
        <v>0</v>
      </c>
      <c r="U38" s="9">
        <v>19784125258</v>
      </c>
      <c r="W38" s="10">
        <v>2.08</v>
      </c>
    </row>
    <row r="39" spans="1:23" ht="21.75" customHeight="1" x14ac:dyDescent="0.2">
      <c r="A39" s="61" t="s">
        <v>20</v>
      </c>
      <c r="B39" s="61"/>
      <c r="D39" s="9">
        <v>0</v>
      </c>
      <c r="F39" s="9">
        <v>-2266846254</v>
      </c>
      <c r="H39" s="9">
        <v>0</v>
      </c>
      <c r="J39" s="9">
        <v>-2266846254</v>
      </c>
      <c r="L39" s="10">
        <v>-0.97</v>
      </c>
      <c r="N39" s="9">
        <v>0</v>
      </c>
      <c r="P39" s="62">
        <v>36805674347</v>
      </c>
      <c r="Q39" s="62"/>
      <c r="S39" s="9">
        <v>0</v>
      </c>
      <c r="U39" s="9">
        <v>36805674347</v>
      </c>
      <c r="W39" s="10">
        <v>3.87</v>
      </c>
    </row>
    <row r="40" spans="1:23" ht="21.75" customHeight="1" x14ac:dyDescent="0.2">
      <c r="A40" s="61" t="s">
        <v>26</v>
      </c>
      <c r="B40" s="61"/>
      <c r="D40" s="9">
        <v>0</v>
      </c>
      <c r="F40" s="9">
        <v>-1896861464</v>
      </c>
      <c r="H40" s="9">
        <v>0</v>
      </c>
      <c r="J40" s="9">
        <v>-1896861464</v>
      </c>
      <c r="L40" s="10">
        <v>-0.81</v>
      </c>
      <c r="N40" s="9">
        <v>0</v>
      </c>
      <c r="P40" s="62">
        <v>5972820993</v>
      </c>
      <c r="Q40" s="62"/>
      <c r="S40" s="9">
        <v>0</v>
      </c>
      <c r="U40" s="9">
        <v>5972820993</v>
      </c>
      <c r="W40" s="10">
        <v>0.63</v>
      </c>
    </row>
    <row r="41" spans="1:23" ht="21.75" customHeight="1" x14ac:dyDescent="0.2">
      <c r="A41" s="61" t="s">
        <v>21</v>
      </c>
      <c r="B41" s="61"/>
      <c r="D41" s="9">
        <v>0</v>
      </c>
      <c r="F41" s="9">
        <v>-310760854</v>
      </c>
      <c r="H41" s="9">
        <v>0</v>
      </c>
      <c r="J41" s="9">
        <v>-310760854</v>
      </c>
      <c r="L41" s="10">
        <v>-0.13</v>
      </c>
      <c r="N41" s="9">
        <v>0</v>
      </c>
      <c r="P41" s="62">
        <v>10042450392</v>
      </c>
      <c r="Q41" s="62"/>
      <c r="S41" s="9">
        <v>0</v>
      </c>
      <c r="U41" s="9">
        <v>10042450392</v>
      </c>
      <c r="W41" s="10">
        <v>1.06</v>
      </c>
    </row>
    <row r="42" spans="1:23" ht="21.75" customHeight="1" x14ac:dyDescent="0.2">
      <c r="A42" s="61" t="s">
        <v>59</v>
      </c>
      <c r="B42" s="61"/>
      <c r="D42" s="9">
        <v>0</v>
      </c>
      <c r="F42" s="9">
        <v>-6311028882</v>
      </c>
      <c r="H42" s="9">
        <v>0</v>
      </c>
      <c r="J42" s="9">
        <v>-6311028882</v>
      </c>
      <c r="L42" s="10">
        <v>-2.71</v>
      </c>
      <c r="N42" s="9">
        <v>0</v>
      </c>
      <c r="P42" s="62">
        <v>-6311028882</v>
      </c>
      <c r="Q42" s="62"/>
      <c r="S42" s="9">
        <v>0</v>
      </c>
      <c r="U42" s="9">
        <v>-6311028882</v>
      </c>
      <c r="W42" s="10">
        <v>-0.66</v>
      </c>
    </row>
    <row r="43" spans="1:23" ht="21.75" customHeight="1" x14ac:dyDescent="0.2">
      <c r="A43" s="61" t="s">
        <v>27</v>
      </c>
      <c r="B43" s="61"/>
      <c r="D43" s="9">
        <v>0</v>
      </c>
      <c r="F43" s="9">
        <v>-316037995</v>
      </c>
      <c r="H43" s="9">
        <v>0</v>
      </c>
      <c r="J43" s="9">
        <v>-316037995</v>
      </c>
      <c r="L43" s="10">
        <v>-0.14000000000000001</v>
      </c>
      <c r="N43" s="9">
        <v>0</v>
      </c>
      <c r="P43" s="62">
        <v>1337664471</v>
      </c>
      <c r="Q43" s="62"/>
      <c r="S43" s="9">
        <v>0</v>
      </c>
      <c r="U43" s="9">
        <v>1337664471</v>
      </c>
      <c r="W43" s="10">
        <v>0.14000000000000001</v>
      </c>
    </row>
    <row r="44" spans="1:23" ht="21.75" customHeight="1" x14ac:dyDescent="0.2">
      <c r="A44" s="61" t="s">
        <v>30</v>
      </c>
      <c r="B44" s="61"/>
      <c r="D44" s="9">
        <v>0</v>
      </c>
      <c r="F44" s="9">
        <v>9433390773</v>
      </c>
      <c r="H44" s="9">
        <v>0</v>
      </c>
      <c r="J44" s="9">
        <v>9433390773</v>
      </c>
      <c r="L44" s="10">
        <v>4.05</v>
      </c>
      <c r="N44" s="9">
        <v>0</v>
      </c>
      <c r="P44" s="62">
        <v>13980153499</v>
      </c>
      <c r="Q44" s="62"/>
      <c r="S44" s="9">
        <v>0</v>
      </c>
      <c r="U44" s="9">
        <v>13980153499</v>
      </c>
      <c r="W44" s="10">
        <v>1.47</v>
      </c>
    </row>
    <row r="45" spans="1:23" ht="21.75" customHeight="1" x14ac:dyDescent="0.2">
      <c r="A45" s="61" t="s">
        <v>38</v>
      </c>
      <c r="B45" s="61"/>
      <c r="D45" s="9">
        <v>0</v>
      </c>
      <c r="F45" s="9">
        <v>3337748212</v>
      </c>
      <c r="H45" s="9">
        <v>0</v>
      </c>
      <c r="J45" s="9">
        <v>3337748212</v>
      </c>
      <c r="L45" s="10">
        <v>1.43</v>
      </c>
      <c r="N45" s="9">
        <v>0</v>
      </c>
      <c r="P45" s="62">
        <v>11078666662</v>
      </c>
      <c r="Q45" s="62"/>
      <c r="S45" s="9">
        <v>0</v>
      </c>
      <c r="U45" s="9">
        <v>11078666662</v>
      </c>
      <c r="W45" s="10">
        <v>1.1599999999999999</v>
      </c>
    </row>
    <row r="46" spans="1:23" ht="21.75" customHeight="1" x14ac:dyDescent="0.2">
      <c r="A46" s="61" t="s">
        <v>57</v>
      </c>
      <c r="B46" s="61"/>
      <c r="D46" s="9">
        <v>0</v>
      </c>
      <c r="F46" s="9">
        <v>-1477197921</v>
      </c>
      <c r="H46" s="9">
        <v>0</v>
      </c>
      <c r="J46" s="9">
        <v>-1477197921</v>
      </c>
      <c r="L46" s="10">
        <v>-0.63</v>
      </c>
      <c r="N46" s="9">
        <v>0</v>
      </c>
      <c r="P46" s="62">
        <v>-1477197921</v>
      </c>
      <c r="Q46" s="62"/>
      <c r="S46" s="9">
        <v>0</v>
      </c>
      <c r="U46" s="9">
        <v>-1477197921</v>
      </c>
      <c r="W46" s="10">
        <v>-0.16</v>
      </c>
    </row>
    <row r="47" spans="1:23" ht="21.75" customHeight="1" x14ac:dyDescent="0.2">
      <c r="A47" s="61" t="s">
        <v>41</v>
      </c>
      <c r="B47" s="61"/>
      <c r="D47" s="9">
        <v>0</v>
      </c>
      <c r="F47" s="9">
        <v>-4828125824</v>
      </c>
      <c r="H47" s="9">
        <v>0</v>
      </c>
      <c r="J47" s="9">
        <v>-4828125824</v>
      </c>
      <c r="L47" s="10">
        <v>-2.0699999999999998</v>
      </c>
      <c r="N47" s="9">
        <v>0</v>
      </c>
      <c r="P47" s="62">
        <v>6879919707</v>
      </c>
      <c r="Q47" s="62"/>
      <c r="S47" s="9">
        <v>0</v>
      </c>
      <c r="U47" s="9">
        <v>6879919707</v>
      </c>
      <c r="W47" s="10">
        <v>0.72</v>
      </c>
    </row>
    <row r="48" spans="1:23" ht="21.75" customHeight="1" x14ac:dyDescent="0.2">
      <c r="A48" s="61" t="s">
        <v>49</v>
      </c>
      <c r="B48" s="61"/>
      <c r="D48" s="9">
        <v>0</v>
      </c>
      <c r="F48" s="9">
        <v>938230873</v>
      </c>
      <c r="H48" s="9">
        <v>0</v>
      </c>
      <c r="J48" s="9">
        <v>938230873</v>
      </c>
      <c r="L48" s="10">
        <v>0.4</v>
      </c>
      <c r="N48" s="9">
        <v>0</v>
      </c>
      <c r="P48" s="62">
        <v>9163599448</v>
      </c>
      <c r="Q48" s="62"/>
      <c r="S48" s="9">
        <v>0</v>
      </c>
      <c r="U48" s="9">
        <v>9163599448</v>
      </c>
      <c r="W48" s="10">
        <v>0.96</v>
      </c>
    </row>
    <row r="49" spans="1:23" ht="21.75" customHeight="1" x14ac:dyDescent="0.2">
      <c r="A49" s="61" t="s">
        <v>47</v>
      </c>
      <c r="B49" s="61"/>
      <c r="D49" s="9">
        <v>0</v>
      </c>
      <c r="F49" s="9">
        <v>869347592</v>
      </c>
      <c r="H49" s="9">
        <v>0</v>
      </c>
      <c r="J49" s="9">
        <v>869347592</v>
      </c>
      <c r="L49" s="10">
        <v>0.37</v>
      </c>
      <c r="N49" s="9">
        <v>0</v>
      </c>
      <c r="P49" s="62">
        <v>4681897280</v>
      </c>
      <c r="Q49" s="62"/>
      <c r="S49" s="9">
        <v>0</v>
      </c>
      <c r="U49" s="9">
        <v>4681897280</v>
      </c>
      <c r="W49" s="10">
        <v>0.49</v>
      </c>
    </row>
    <row r="50" spans="1:23" ht="21.75" customHeight="1" x14ac:dyDescent="0.2">
      <c r="A50" s="61" t="s">
        <v>25</v>
      </c>
      <c r="B50" s="61"/>
      <c r="D50" s="9">
        <v>0</v>
      </c>
      <c r="F50" s="9">
        <v>-9200745515</v>
      </c>
      <c r="H50" s="9">
        <v>0</v>
      </c>
      <c r="J50" s="9">
        <v>-9200745515</v>
      </c>
      <c r="L50" s="10">
        <v>-3.95</v>
      </c>
      <c r="N50" s="9">
        <v>0</v>
      </c>
      <c r="P50" s="62">
        <v>3430956667</v>
      </c>
      <c r="Q50" s="62"/>
      <c r="S50" s="9">
        <v>0</v>
      </c>
      <c r="U50" s="9">
        <v>3430956667</v>
      </c>
      <c r="W50" s="10">
        <v>0.36</v>
      </c>
    </row>
    <row r="51" spans="1:23" ht="21.75" customHeight="1" x14ac:dyDescent="0.2">
      <c r="A51" s="61" t="s">
        <v>45</v>
      </c>
      <c r="B51" s="61"/>
      <c r="D51" s="9">
        <v>0</v>
      </c>
      <c r="F51" s="9">
        <v>1638621838</v>
      </c>
      <c r="H51" s="9">
        <v>0</v>
      </c>
      <c r="J51" s="9">
        <v>1638621838</v>
      </c>
      <c r="L51" s="10">
        <v>0.7</v>
      </c>
      <c r="N51" s="9">
        <v>0</v>
      </c>
      <c r="P51" s="62">
        <v>4449625845</v>
      </c>
      <c r="Q51" s="62"/>
      <c r="S51" s="9">
        <v>0</v>
      </c>
      <c r="U51" s="9">
        <v>4449625845</v>
      </c>
      <c r="W51" s="10">
        <v>0.47</v>
      </c>
    </row>
    <row r="52" spans="1:23" ht="21.75" customHeight="1" x14ac:dyDescent="0.2">
      <c r="A52" s="61" t="s">
        <v>19</v>
      </c>
      <c r="B52" s="61"/>
      <c r="D52" s="9">
        <v>0</v>
      </c>
      <c r="F52" s="9">
        <v>-739627516</v>
      </c>
      <c r="H52" s="9">
        <v>0</v>
      </c>
      <c r="J52" s="9">
        <v>-739627516</v>
      </c>
      <c r="L52" s="10">
        <v>-0.32</v>
      </c>
      <c r="N52" s="9">
        <v>0</v>
      </c>
      <c r="P52" s="62">
        <v>9215814901</v>
      </c>
      <c r="Q52" s="62"/>
      <c r="S52" s="9">
        <v>0</v>
      </c>
      <c r="U52" s="9">
        <v>9215814901</v>
      </c>
      <c r="W52" s="10">
        <v>0.97</v>
      </c>
    </row>
    <row r="53" spans="1:23" ht="21.75" customHeight="1" x14ac:dyDescent="0.2">
      <c r="A53" s="61" t="s">
        <v>55</v>
      </c>
      <c r="B53" s="61"/>
      <c r="D53" s="9">
        <v>0</v>
      </c>
      <c r="F53" s="9">
        <v>337511071</v>
      </c>
      <c r="H53" s="9">
        <v>0</v>
      </c>
      <c r="J53" s="9">
        <v>337511071</v>
      </c>
      <c r="L53" s="10">
        <v>0.14000000000000001</v>
      </c>
      <c r="N53" s="9">
        <v>0</v>
      </c>
      <c r="P53" s="62">
        <v>337511071</v>
      </c>
      <c r="Q53" s="62"/>
      <c r="S53" s="9">
        <v>0</v>
      </c>
      <c r="U53" s="9">
        <v>337511071</v>
      </c>
      <c r="W53" s="10">
        <v>0.04</v>
      </c>
    </row>
    <row r="54" spans="1:23" ht="21.75" customHeight="1" x14ac:dyDescent="0.2">
      <c r="A54" s="61" t="s">
        <v>35</v>
      </c>
      <c r="B54" s="61"/>
      <c r="D54" s="9">
        <v>0</v>
      </c>
      <c r="F54" s="9">
        <v>2005270729</v>
      </c>
      <c r="H54" s="9">
        <v>0</v>
      </c>
      <c r="J54" s="9">
        <v>2005270729</v>
      </c>
      <c r="L54" s="10">
        <v>0.86</v>
      </c>
      <c r="N54" s="9">
        <v>0</v>
      </c>
      <c r="P54" s="62">
        <v>16337848923</v>
      </c>
      <c r="Q54" s="62"/>
      <c r="S54" s="9">
        <v>0</v>
      </c>
      <c r="U54" s="9">
        <v>16337848923</v>
      </c>
      <c r="W54" s="10">
        <v>1.72</v>
      </c>
    </row>
    <row r="55" spans="1:23" ht="21.75" customHeight="1" x14ac:dyDescent="0.2">
      <c r="A55" s="61" t="s">
        <v>22</v>
      </c>
      <c r="B55" s="61"/>
      <c r="D55" s="9">
        <v>0</v>
      </c>
      <c r="F55" s="9">
        <v>-270786864</v>
      </c>
      <c r="H55" s="9">
        <v>0</v>
      </c>
      <c r="J55" s="9">
        <v>-270786864</v>
      </c>
      <c r="L55" s="10">
        <v>-0.12</v>
      </c>
      <c r="N55" s="9">
        <v>0</v>
      </c>
      <c r="P55" s="62">
        <v>41899012386</v>
      </c>
      <c r="Q55" s="62"/>
      <c r="S55" s="9">
        <v>0</v>
      </c>
      <c r="U55" s="9">
        <v>41899012386</v>
      </c>
      <c r="W55" s="10">
        <v>4.4000000000000004</v>
      </c>
    </row>
    <row r="56" spans="1:23" ht="21.75" customHeight="1" x14ac:dyDescent="0.2">
      <c r="A56" s="61" t="s">
        <v>58</v>
      </c>
      <c r="B56" s="61"/>
      <c r="D56" s="9">
        <v>0</v>
      </c>
      <c r="F56" s="9">
        <v>-3690520410</v>
      </c>
      <c r="H56" s="9">
        <v>0</v>
      </c>
      <c r="J56" s="9">
        <v>-3690520410</v>
      </c>
      <c r="L56" s="10">
        <v>-1.58</v>
      </c>
      <c r="N56" s="9">
        <v>0</v>
      </c>
      <c r="P56" s="62">
        <v>-3690520410</v>
      </c>
      <c r="Q56" s="62"/>
      <c r="S56" s="9">
        <v>0</v>
      </c>
      <c r="U56" s="9">
        <v>-3690520410</v>
      </c>
      <c r="W56" s="10">
        <v>-0.39</v>
      </c>
    </row>
    <row r="57" spans="1:23" ht="21.75" customHeight="1" x14ac:dyDescent="0.2">
      <c r="A57" s="61" t="s">
        <v>48</v>
      </c>
      <c r="B57" s="61"/>
      <c r="D57" s="9">
        <v>0</v>
      </c>
      <c r="F57" s="9">
        <v>4026129584</v>
      </c>
      <c r="H57" s="9">
        <v>0</v>
      </c>
      <c r="J57" s="9">
        <v>4026129584</v>
      </c>
      <c r="L57" s="10">
        <v>1.73</v>
      </c>
      <c r="N57" s="9">
        <v>0</v>
      </c>
      <c r="P57" s="62">
        <v>24186479261</v>
      </c>
      <c r="Q57" s="62"/>
      <c r="S57" s="9">
        <v>0</v>
      </c>
      <c r="U57" s="9">
        <v>24186479261</v>
      </c>
      <c r="W57" s="10">
        <v>2.54</v>
      </c>
    </row>
    <row r="58" spans="1:23" ht="21.75" customHeight="1" x14ac:dyDescent="0.2">
      <c r="A58" s="61" t="s">
        <v>31</v>
      </c>
      <c r="B58" s="61"/>
      <c r="D58" s="9">
        <v>0</v>
      </c>
      <c r="F58" s="9">
        <v>1617541796</v>
      </c>
      <c r="H58" s="9">
        <v>0</v>
      </c>
      <c r="J58" s="9">
        <v>1617541796</v>
      </c>
      <c r="L58" s="10">
        <v>0.69</v>
      </c>
      <c r="N58" s="9">
        <v>0</v>
      </c>
      <c r="P58" s="62">
        <v>6868630398</v>
      </c>
      <c r="Q58" s="62"/>
      <c r="S58" s="9">
        <v>0</v>
      </c>
      <c r="U58" s="9">
        <v>6868630398</v>
      </c>
      <c r="W58" s="10">
        <v>0.72</v>
      </c>
    </row>
    <row r="59" spans="1:23" ht="21.75" customHeight="1" x14ac:dyDescent="0.2">
      <c r="A59" s="61" t="s">
        <v>33</v>
      </c>
      <c r="B59" s="61"/>
      <c r="D59" s="9">
        <v>0</v>
      </c>
      <c r="F59" s="9">
        <v>10783494224</v>
      </c>
      <c r="H59" s="9">
        <v>0</v>
      </c>
      <c r="J59" s="9">
        <v>10783494224</v>
      </c>
      <c r="L59" s="10">
        <v>4.63</v>
      </c>
      <c r="N59" s="9">
        <v>0</v>
      </c>
      <c r="P59" s="62">
        <v>28505944209</v>
      </c>
      <c r="Q59" s="62"/>
      <c r="S59" s="9">
        <v>0</v>
      </c>
      <c r="U59" s="9">
        <v>28505944209</v>
      </c>
      <c r="W59" s="10">
        <v>3</v>
      </c>
    </row>
    <row r="60" spans="1:23" ht="21.75" customHeight="1" x14ac:dyDescent="0.2">
      <c r="A60" s="61" t="s">
        <v>54</v>
      </c>
      <c r="B60" s="61"/>
      <c r="D60" s="9">
        <v>0</v>
      </c>
      <c r="F60" s="9">
        <v>1136524416</v>
      </c>
      <c r="H60" s="9">
        <v>0</v>
      </c>
      <c r="J60" s="9">
        <v>1136524416</v>
      </c>
      <c r="L60" s="10">
        <v>0.49</v>
      </c>
      <c r="N60" s="9">
        <v>0</v>
      </c>
      <c r="P60" s="62">
        <v>1136524416</v>
      </c>
      <c r="Q60" s="62"/>
      <c r="S60" s="9">
        <v>0</v>
      </c>
      <c r="U60" s="9">
        <v>1136524416</v>
      </c>
      <c r="W60" s="10">
        <v>0.12</v>
      </c>
    </row>
    <row r="61" spans="1:23" ht="21.75" customHeight="1" x14ac:dyDescent="0.2">
      <c r="A61" s="68" t="s">
        <v>60</v>
      </c>
      <c r="B61" s="68"/>
      <c r="D61" s="12">
        <v>0</v>
      </c>
      <c r="F61" s="12">
        <v>2279348505</v>
      </c>
      <c r="H61" s="12">
        <v>0</v>
      </c>
      <c r="J61" s="12">
        <v>2279348505</v>
      </c>
      <c r="L61" s="13">
        <v>0.98</v>
      </c>
      <c r="N61" s="12">
        <v>0</v>
      </c>
      <c r="P61" s="62">
        <v>2279348505</v>
      </c>
      <c r="Q61" s="69"/>
      <c r="S61" s="12">
        <v>0</v>
      </c>
      <c r="U61" s="12">
        <v>2279348505</v>
      </c>
      <c r="W61" s="13">
        <v>0.24</v>
      </c>
    </row>
    <row r="62" spans="1:23" ht="21.75" customHeight="1" x14ac:dyDescent="0.2">
      <c r="A62" s="67" t="s">
        <v>61</v>
      </c>
      <c r="B62" s="67"/>
      <c r="D62" s="15">
        <v>10296773650</v>
      </c>
      <c r="F62" s="15">
        <v>74865822451</v>
      </c>
      <c r="H62" s="15">
        <v>135747578570</v>
      </c>
      <c r="J62" s="15">
        <v>220910174671</v>
      </c>
      <c r="L62" s="16">
        <v>94.77</v>
      </c>
      <c r="N62" s="15">
        <v>29373962500</v>
      </c>
      <c r="Q62" s="15">
        <v>697845183607</v>
      </c>
      <c r="S62" s="15">
        <v>135838012920</v>
      </c>
      <c r="U62" s="15">
        <v>863057159027</v>
      </c>
      <c r="W62" s="16">
        <v>90.69</v>
      </c>
    </row>
  </sheetData>
  <mergeCells count="117">
    <mergeCell ref="A59:B59"/>
    <mergeCell ref="P59:Q59"/>
    <mergeCell ref="A60:B60"/>
    <mergeCell ref="P60:Q60"/>
    <mergeCell ref="A61:B61"/>
    <mergeCell ref="P61:Q61"/>
    <mergeCell ref="A62:B62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scale="6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7"/>
  <sheetViews>
    <sheetView rightToLeft="1" view="pageBreakPreview" zoomScaleNormal="100" zoomScaleSheetLayoutView="100" workbookViewId="0">
      <selection activeCell="U17" sqref="U17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1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1.85546875" bestFit="1" customWidth="1"/>
    <col min="18" max="18" width="1.28515625" customWidth="1"/>
    <col min="19" max="19" width="15" bestFit="1" customWidth="1"/>
    <col min="20" max="20" width="1.28515625" customWidth="1"/>
    <col min="21" max="21" width="1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ht="21.75" customHeight="1" x14ac:dyDescent="0.2">
      <c r="A2" s="54" t="s">
        <v>101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ht="14.45" customHeight="1" x14ac:dyDescent="0.2"/>
    <row r="5" spans="1:23" ht="14.45" customHeight="1" x14ac:dyDescent="0.2">
      <c r="A5" s="1" t="s">
        <v>137</v>
      </c>
      <c r="B5" s="56" t="s">
        <v>138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ht="14.45" customHeight="1" x14ac:dyDescent="0.2">
      <c r="D6" s="57" t="s">
        <v>120</v>
      </c>
      <c r="E6" s="57"/>
      <c r="F6" s="57"/>
      <c r="G6" s="57"/>
      <c r="H6" s="57"/>
      <c r="I6" s="57"/>
      <c r="J6" s="57"/>
      <c r="K6" s="57"/>
      <c r="L6" s="57"/>
      <c r="N6" s="57" t="s">
        <v>121</v>
      </c>
      <c r="O6" s="57"/>
      <c r="P6" s="57"/>
      <c r="Q6" s="57"/>
      <c r="R6" s="57"/>
      <c r="S6" s="57"/>
      <c r="T6" s="57"/>
      <c r="U6" s="57"/>
      <c r="V6" s="57"/>
      <c r="W6" s="57"/>
    </row>
    <row r="7" spans="1:23" ht="14.45" customHeight="1" x14ac:dyDescent="0.2">
      <c r="D7" s="3"/>
      <c r="E7" s="3"/>
      <c r="F7" s="3"/>
      <c r="G7" s="3"/>
      <c r="H7" s="3"/>
      <c r="I7" s="3"/>
      <c r="J7" s="58" t="s">
        <v>61</v>
      </c>
      <c r="K7" s="58"/>
      <c r="L7" s="58"/>
      <c r="N7" s="3"/>
      <c r="O7" s="3"/>
      <c r="P7" s="3"/>
      <c r="Q7" s="3"/>
      <c r="R7" s="3"/>
      <c r="S7" s="3"/>
      <c r="T7" s="3"/>
      <c r="U7" s="58" t="s">
        <v>61</v>
      </c>
      <c r="V7" s="58"/>
      <c r="W7" s="58"/>
    </row>
    <row r="8" spans="1:23" ht="14.45" customHeight="1" x14ac:dyDescent="0.2">
      <c r="A8" s="57" t="s">
        <v>69</v>
      </c>
      <c r="B8" s="57"/>
      <c r="D8" s="2" t="s">
        <v>139</v>
      </c>
      <c r="F8" s="2" t="s">
        <v>124</v>
      </c>
      <c r="H8" s="2" t="s">
        <v>125</v>
      </c>
      <c r="J8" s="4" t="s">
        <v>98</v>
      </c>
      <c r="K8" s="3"/>
      <c r="L8" s="4" t="s">
        <v>106</v>
      </c>
      <c r="N8" s="2" t="s">
        <v>139</v>
      </c>
      <c r="P8" s="57" t="s">
        <v>124</v>
      </c>
      <c r="Q8" s="57"/>
      <c r="S8" s="2" t="s">
        <v>125</v>
      </c>
      <c r="U8" s="4" t="s">
        <v>98</v>
      </c>
      <c r="V8" s="3"/>
      <c r="W8" s="4" t="s">
        <v>106</v>
      </c>
    </row>
    <row r="9" spans="1:23" ht="21.75" customHeight="1" x14ac:dyDescent="0.2">
      <c r="A9" s="59" t="s">
        <v>140</v>
      </c>
      <c r="B9" s="59"/>
      <c r="D9" s="6">
        <v>0</v>
      </c>
      <c r="F9" s="6">
        <v>0</v>
      </c>
      <c r="H9" s="6">
        <v>0</v>
      </c>
      <c r="J9" s="6">
        <v>0</v>
      </c>
      <c r="L9" s="7">
        <v>0</v>
      </c>
      <c r="N9" s="6">
        <v>0</v>
      </c>
      <c r="P9" s="60">
        <v>0</v>
      </c>
      <c r="Q9" s="60"/>
      <c r="S9" s="6">
        <v>8193238154</v>
      </c>
      <c r="U9" s="6">
        <v>8193238154</v>
      </c>
      <c r="W9" s="7">
        <v>0.86</v>
      </c>
    </row>
    <row r="10" spans="1:23" ht="21.75" customHeight="1" x14ac:dyDescent="0.2">
      <c r="A10" s="61" t="s">
        <v>141</v>
      </c>
      <c r="B10" s="61"/>
      <c r="D10" s="9">
        <v>0</v>
      </c>
      <c r="F10" s="9">
        <v>0</v>
      </c>
      <c r="H10" s="9">
        <v>0</v>
      </c>
      <c r="J10" s="9">
        <v>0</v>
      </c>
      <c r="L10" s="10">
        <v>0</v>
      </c>
      <c r="N10" s="9">
        <v>0</v>
      </c>
      <c r="P10" s="62">
        <v>0</v>
      </c>
      <c r="Q10" s="62"/>
      <c r="S10" s="9">
        <v>2742900</v>
      </c>
      <c r="U10" s="9">
        <v>2742900</v>
      </c>
      <c r="W10" s="10">
        <v>0</v>
      </c>
    </row>
    <row r="11" spans="1:23" ht="21.75" customHeight="1" x14ac:dyDescent="0.2">
      <c r="A11" s="61" t="s">
        <v>72</v>
      </c>
      <c r="B11" s="61"/>
      <c r="D11" s="9">
        <v>0</v>
      </c>
      <c r="F11" s="9">
        <v>436484826</v>
      </c>
      <c r="H11" s="9">
        <v>0</v>
      </c>
      <c r="J11" s="9">
        <v>436484826</v>
      </c>
      <c r="L11" s="10">
        <v>0.19</v>
      </c>
      <c r="N11" s="9">
        <v>0</v>
      </c>
      <c r="P11" s="62">
        <v>436484826</v>
      </c>
      <c r="Q11" s="62"/>
      <c r="S11" s="9">
        <v>591663755</v>
      </c>
      <c r="U11" s="9">
        <v>1028148581</v>
      </c>
      <c r="W11" s="10">
        <v>0.11</v>
      </c>
    </row>
    <row r="12" spans="1:23" ht="21.75" customHeight="1" x14ac:dyDescent="0.2">
      <c r="A12" s="61" t="s">
        <v>142</v>
      </c>
      <c r="B12" s="61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0</v>
      </c>
      <c r="P12" s="62">
        <v>0</v>
      </c>
      <c r="Q12" s="62"/>
      <c r="S12" s="9">
        <v>8174587328</v>
      </c>
      <c r="U12" s="9">
        <v>8174587328</v>
      </c>
      <c r="W12" s="10">
        <v>0.86</v>
      </c>
    </row>
    <row r="13" spans="1:23" ht="21.75" customHeight="1" x14ac:dyDescent="0.2">
      <c r="A13" s="61" t="s">
        <v>143</v>
      </c>
      <c r="B13" s="61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62">
        <v>0</v>
      </c>
      <c r="Q13" s="62"/>
      <c r="S13" s="9">
        <v>7081604612</v>
      </c>
      <c r="U13" s="9">
        <v>7081604612</v>
      </c>
      <c r="W13" s="10">
        <v>0.74</v>
      </c>
    </row>
    <row r="14" spans="1:23" ht="21.75" customHeight="1" x14ac:dyDescent="0.2">
      <c r="A14" s="61" t="s">
        <v>144</v>
      </c>
      <c r="B14" s="61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62">
        <v>0</v>
      </c>
      <c r="Q14" s="62"/>
      <c r="S14" s="9">
        <v>760464935</v>
      </c>
      <c r="U14" s="9">
        <v>760464935</v>
      </c>
      <c r="W14" s="10">
        <v>0.08</v>
      </c>
    </row>
    <row r="15" spans="1:23" ht="21.75" customHeight="1" x14ac:dyDescent="0.2">
      <c r="A15" s="61" t="s">
        <v>145</v>
      </c>
      <c r="B15" s="61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62">
        <v>0</v>
      </c>
      <c r="Q15" s="62"/>
      <c r="S15" s="9">
        <v>10527232185</v>
      </c>
      <c r="U15" s="9">
        <v>10527232185</v>
      </c>
      <c r="W15" s="10">
        <v>1.1100000000000001</v>
      </c>
    </row>
    <row r="16" spans="1:23" ht="21.75" customHeight="1" x14ac:dyDescent="0.2">
      <c r="A16" s="68" t="s">
        <v>146</v>
      </c>
      <c r="B16" s="68"/>
      <c r="D16" s="12">
        <v>0</v>
      </c>
      <c r="F16" s="12">
        <v>0</v>
      </c>
      <c r="H16" s="12">
        <v>0</v>
      </c>
      <c r="J16" s="12">
        <v>0</v>
      </c>
      <c r="L16" s="13">
        <v>0</v>
      </c>
      <c r="N16" s="12">
        <v>0</v>
      </c>
      <c r="P16" s="62">
        <v>0</v>
      </c>
      <c r="Q16" s="69"/>
      <c r="S16" s="12">
        <v>3740487472</v>
      </c>
      <c r="U16" s="12">
        <v>3740487472</v>
      </c>
      <c r="W16" s="13">
        <v>0.39</v>
      </c>
    </row>
    <row r="17" spans="1:23" ht="21.75" customHeight="1" x14ac:dyDescent="0.2">
      <c r="A17" s="67" t="s">
        <v>61</v>
      </c>
      <c r="B17" s="67"/>
      <c r="D17" s="15">
        <v>0</v>
      </c>
      <c r="F17" s="15">
        <v>436484826</v>
      </c>
      <c r="H17" s="15">
        <v>0</v>
      </c>
      <c r="J17" s="15">
        <v>436484826</v>
      </c>
      <c r="L17" s="16">
        <v>0.19</v>
      </c>
      <c r="N17" s="15">
        <v>0</v>
      </c>
      <c r="Q17" s="15">
        <v>436484826</v>
      </c>
      <c r="S17" s="15">
        <v>39072021341</v>
      </c>
      <c r="U17" s="15">
        <v>39508506167</v>
      </c>
      <c r="W17" s="16">
        <v>4.1500000000000004</v>
      </c>
    </row>
  </sheetData>
  <mergeCells count="27">
    <mergeCell ref="A16:B16"/>
    <mergeCell ref="P16:Q16"/>
    <mergeCell ref="A17:B17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صورت وضعیت</vt:lpstr>
      <vt:lpstr>سهام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Kimya Behzad Nezhad</dc:creator>
  <dc:description/>
  <cp:lastModifiedBy>Sepideh Askari</cp:lastModifiedBy>
  <cp:lastPrinted>2026-01-27T13:24:10Z</cp:lastPrinted>
  <dcterms:created xsi:type="dcterms:W3CDTF">2026-01-27T12:08:38Z</dcterms:created>
  <dcterms:modified xsi:type="dcterms:W3CDTF">2026-01-28T12:55:47Z</dcterms:modified>
</cp:coreProperties>
</file>